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37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<sst xmlns="http://schemas.openxmlformats.org/spreadsheetml/2006/main" count="42" uniqueCount="42">
  <si>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a, g</t>
  </si>
  <si>
    <t>g/2a</t>
  </si>
  <si>
    <r>
      <t>λ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, rad/ft</t>
    </r>
  </si>
  <si>
    <r>
      <t>cos</t>
    </r>
    <r>
      <rPr>
        <sz val="12"/>
        <rFont val="Times New Roman"/>
        <family val="1"/>
      </rPr>
      <t>φ</t>
    </r>
  </si>
  <si>
    <r>
      <t>sin</t>
    </r>
    <r>
      <rPr>
        <sz val="12"/>
        <rFont val="Times New Roman"/>
        <family val="1"/>
      </rPr>
      <t>φ</t>
    </r>
  </si>
  <si>
    <t>dE, rad</t>
  </si>
  <si>
    <t>E, rad</t>
  </si>
  <si>
    <t>dN, rad</t>
  </si>
  <si>
    <t>N, rad</t>
  </si>
  <si>
    <t>Flt Path Angl Dispersions.doc</t>
  </si>
  <si>
    <r>
      <t>Sref, ft</t>
    </r>
    <r>
      <rPr>
        <vertAlign val="superscript"/>
        <sz val="10"/>
        <rFont val="Arial"/>
        <family val="2"/>
      </rPr>
      <t>2</t>
    </r>
  </si>
  <si>
    <r>
      <t xml:space="preserve">Density, </t>
    </r>
    <r>
      <rPr>
        <sz val="10"/>
        <rFont val="Arial"/>
        <family val="2"/>
      </rPr>
      <t>ρ, sl/ft</t>
    </r>
    <r>
      <rPr>
        <vertAlign val="superscript"/>
        <sz val="10"/>
        <rFont val="Arial"/>
        <family val="2"/>
      </rPr>
      <t>3</t>
    </r>
  </si>
  <si>
    <t>Thrust, lb</t>
  </si>
  <si>
    <t>Thrust Moment Arm, ft</t>
  </si>
  <si>
    <t>Thrust Vector Offset Dist, ft</t>
  </si>
  <si>
    <t>Rocket mass, sl</t>
  </si>
  <si>
    <t>Planar Gust Speed , ft/sec</t>
  </si>
  <si>
    <r>
      <t>Aero Lift, L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lb</t>
    </r>
  </si>
  <si>
    <t>Step Size, deltah, ft</t>
  </si>
  <si>
    <t>Altitude, h, ft</t>
  </si>
  <si>
    <t>Roll Wave Length, ft</t>
  </si>
  <si>
    <t>Launcher Length, L, ft</t>
  </si>
  <si>
    <r>
      <t>Accel due to Gravity, ft/sec</t>
    </r>
    <r>
      <rPr>
        <vertAlign val="superscript"/>
        <sz val="10"/>
        <rFont val="Arial"/>
        <family val="0"/>
      </rPr>
      <t>2</t>
    </r>
  </si>
  <si>
    <r>
      <t>Pitch MOI, sl-ft</t>
    </r>
    <r>
      <rPr>
        <vertAlign val="superscript"/>
        <sz val="10"/>
        <rFont val="Times New Roman"/>
        <family val="1"/>
      </rPr>
      <t>2</t>
    </r>
  </si>
  <si>
    <t>Thrust Misalignmt Angle, rad</t>
  </si>
  <si>
    <r>
      <t>λ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1"/>
      </rPr>
      <t>, rad/ft</t>
    </r>
  </si>
  <si>
    <r>
      <t>L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/mg</t>
    </r>
  </si>
  <si>
    <r>
      <t>L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/2ma</t>
    </r>
  </si>
  <si>
    <r>
      <t>C</t>
    </r>
    <r>
      <rPr>
        <vertAlign val="subscript"/>
        <sz val="11"/>
        <rFont val="Times New Roman"/>
        <family val="1"/>
      </rPr>
      <t>L</t>
    </r>
    <r>
      <rPr>
        <vertAlign val="subscript"/>
        <sz val="11"/>
        <rFont val="Arial"/>
        <family val="0"/>
      </rPr>
      <t>α</t>
    </r>
  </si>
  <si>
    <t>Gust Quasi-correlation Wave No ft</t>
  </si>
  <si>
    <t>Gust K</t>
  </si>
  <si>
    <r>
      <t>Gust gamma, γ</t>
    </r>
    <r>
      <rPr>
        <vertAlign val="subscript"/>
        <sz val="10"/>
        <rFont val="Arial"/>
        <family val="2"/>
      </rPr>
      <t>G</t>
    </r>
  </si>
  <si>
    <r>
      <t>Ampl, γ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, rad</t>
    </r>
  </si>
  <si>
    <t>Roll Angle, φ, rad</t>
  </si>
  <si>
    <r>
      <t>(h/L)</t>
    </r>
    <r>
      <rPr>
        <vertAlign val="superscript"/>
        <sz val="11"/>
        <rFont val="Arial"/>
        <family val="0"/>
      </rPr>
      <t>g/2a</t>
    </r>
  </si>
  <si>
    <r>
      <t>γ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, rad</t>
    </r>
  </si>
  <si>
    <r>
      <t>dγ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, rad</t>
    </r>
  </si>
  <si>
    <t>Altitude/ Roll Wave Length</t>
  </si>
  <si>
    <t>Planar γ Standard Deviation, rad</t>
  </si>
  <si>
    <r>
      <t>Equiv Launcher Angle, γ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, rad</t>
    </r>
  </si>
  <si>
    <r>
      <t>λ</t>
    </r>
    <r>
      <rPr>
        <vertAlign val="subscript"/>
        <sz val="10"/>
        <rFont val="Arial"/>
        <family val="2"/>
      </rPr>
      <t>P</t>
    </r>
  </si>
  <si>
    <r>
      <t>γ</t>
    </r>
    <r>
      <rPr>
        <vertAlign val="subscript"/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</si>
</sst>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sz val="10"/>
      <name val="Times New Roman"/>
      <family val="1"/>
    </font>
    <font>
      <vertAlign val="subscript"/>
      <sz val="10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vertAlign val="superscript"/>
      <sz val="10"/>
      <name val="Arial"/>
      <family val="2"/>
    </font>
    <font>
      <b/>
      <sz val="11.25"/>
      <name val="Arial"/>
      <family val="2"/>
    </font>
    <font>
      <b/>
      <sz val="13.25"/>
      <name val="Arial"/>
      <family val="2"/>
    </font>
    <font>
      <sz val="9.5"/>
      <name val="Arial"/>
      <family val="0"/>
    </font>
    <font>
      <u val="single"/>
      <sz val="10"/>
      <color indexed="12"/>
      <name val="Arial"/>
      <family val="0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bscript"/>
      <sz val="11"/>
      <name val="Arial"/>
      <family val="0"/>
    </font>
    <font>
      <sz val="11"/>
      <name val="Arial"/>
      <family val="0"/>
    </font>
    <font>
      <vertAlign val="superscript"/>
      <sz val="11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19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Dispersive Flight Path Angle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Sheet1!$AJ$5:$AJ$495</c:f>
              <c:numCache>
                <c:ptCount val="491"/>
                <c:pt idx="0">
                  <c:v>0.04</c:v>
                </c:pt>
                <c:pt idx="1">
                  <c:v>0.044</c:v>
                </c:pt>
                <c:pt idx="2">
                  <c:v>0.048</c:v>
                </c:pt>
                <c:pt idx="3">
                  <c:v>0.052</c:v>
                </c:pt>
                <c:pt idx="4">
                  <c:v>0.056</c:v>
                </c:pt>
                <c:pt idx="5">
                  <c:v>0.06</c:v>
                </c:pt>
                <c:pt idx="6">
                  <c:v>0.064</c:v>
                </c:pt>
                <c:pt idx="7">
                  <c:v>0.068</c:v>
                </c:pt>
                <c:pt idx="8">
                  <c:v>0.072</c:v>
                </c:pt>
                <c:pt idx="9">
                  <c:v>0.076</c:v>
                </c:pt>
                <c:pt idx="10">
                  <c:v>0.08</c:v>
                </c:pt>
                <c:pt idx="11">
                  <c:v>0.084</c:v>
                </c:pt>
                <c:pt idx="12">
                  <c:v>0.088</c:v>
                </c:pt>
                <c:pt idx="13">
                  <c:v>0.092</c:v>
                </c:pt>
                <c:pt idx="14">
                  <c:v>0.096</c:v>
                </c:pt>
                <c:pt idx="15">
                  <c:v>0.1</c:v>
                </c:pt>
                <c:pt idx="16">
                  <c:v>0.104</c:v>
                </c:pt>
                <c:pt idx="17">
                  <c:v>0.108</c:v>
                </c:pt>
                <c:pt idx="18">
                  <c:v>0.112</c:v>
                </c:pt>
                <c:pt idx="19">
                  <c:v>0.116</c:v>
                </c:pt>
                <c:pt idx="20">
                  <c:v>0.12</c:v>
                </c:pt>
                <c:pt idx="21">
                  <c:v>0.124</c:v>
                </c:pt>
                <c:pt idx="22">
                  <c:v>0.128</c:v>
                </c:pt>
                <c:pt idx="23">
                  <c:v>0.132</c:v>
                </c:pt>
                <c:pt idx="24">
                  <c:v>0.136</c:v>
                </c:pt>
                <c:pt idx="25">
                  <c:v>0.14</c:v>
                </c:pt>
                <c:pt idx="26">
                  <c:v>0.144</c:v>
                </c:pt>
                <c:pt idx="27">
                  <c:v>0.148</c:v>
                </c:pt>
                <c:pt idx="28">
                  <c:v>0.152</c:v>
                </c:pt>
                <c:pt idx="29">
                  <c:v>0.156</c:v>
                </c:pt>
                <c:pt idx="30">
                  <c:v>0.16</c:v>
                </c:pt>
                <c:pt idx="31">
                  <c:v>0.164</c:v>
                </c:pt>
                <c:pt idx="32">
                  <c:v>0.168</c:v>
                </c:pt>
                <c:pt idx="33">
                  <c:v>0.172</c:v>
                </c:pt>
                <c:pt idx="34">
                  <c:v>0.176</c:v>
                </c:pt>
                <c:pt idx="35">
                  <c:v>0.18</c:v>
                </c:pt>
                <c:pt idx="36">
                  <c:v>0.184</c:v>
                </c:pt>
                <c:pt idx="37">
                  <c:v>0.188</c:v>
                </c:pt>
                <c:pt idx="38">
                  <c:v>0.192</c:v>
                </c:pt>
                <c:pt idx="39">
                  <c:v>0.196</c:v>
                </c:pt>
                <c:pt idx="40">
                  <c:v>0.2</c:v>
                </c:pt>
                <c:pt idx="41">
                  <c:v>0.204</c:v>
                </c:pt>
                <c:pt idx="42">
                  <c:v>0.208</c:v>
                </c:pt>
                <c:pt idx="43">
                  <c:v>0.212</c:v>
                </c:pt>
                <c:pt idx="44">
                  <c:v>0.216</c:v>
                </c:pt>
                <c:pt idx="45">
                  <c:v>0.22</c:v>
                </c:pt>
                <c:pt idx="46">
                  <c:v>0.224</c:v>
                </c:pt>
                <c:pt idx="47">
                  <c:v>0.228</c:v>
                </c:pt>
                <c:pt idx="48">
                  <c:v>0.232</c:v>
                </c:pt>
                <c:pt idx="49">
                  <c:v>0.236</c:v>
                </c:pt>
                <c:pt idx="50">
                  <c:v>0.24</c:v>
                </c:pt>
                <c:pt idx="51">
                  <c:v>0.244</c:v>
                </c:pt>
                <c:pt idx="52">
                  <c:v>0.248</c:v>
                </c:pt>
                <c:pt idx="53">
                  <c:v>0.252</c:v>
                </c:pt>
                <c:pt idx="54">
                  <c:v>0.256</c:v>
                </c:pt>
                <c:pt idx="55">
                  <c:v>0.26</c:v>
                </c:pt>
                <c:pt idx="56">
                  <c:v>0.264</c:v>
                </c:pt>
                <c:pt idx="57">
                  <c:v>0.268</c:v>
                </c:pt>
                <c:pt idx="58">
                  <c:v>0.272</c:v>
                </c:pt>
                <c:pt idx="59">
                  <c:v>0.276</c:v>
                </c:pt>
                <c:pt idx="60">
                  <c:v>0.28</c:v>
                </c:pt>
                <c:pt idx="61">
                  <c:v>0.284</c:v>
                </c:pt>
                <c:pt idx="62">
                  <c:v>0.288</c:v>
                </c:pt>
                <c:pt idx="63">
                  <c:v>0.292</c:v>
                </c:pt>
                <c:pt idx="64">
                  <c:v>0.296</c:v>
                </c:pt>
                <c:pt idx="65">
                  <c:v>0.3</c:v>
                </c:pt>
                <c:pt idx="66">
                  <c:v>0.304</c:v>
                </c:pt>
                <c:pt idx="67">
                  <c:v>0.308</c:v>
                </c:pt>
                <c:pt idx="68">
                  <c:v>0.312</c:v>
                </c:pt>
                <c:pt idx="69">
                  <c:v>0.316</c:v>
                </c:pt>
                <c:pt idx="70">
                  <c:v>0.32</c:v>
                </c:pt>
                <c:pt idx="71">
                  <c:v>0.324</c:v>
                </c:pt>
                <c:pt idx="72">
                  <c:v>0.328</c:v>
                </c:pt>
                <c:pt idx="73">
                  <c:v>0.332</c:v>
                </c:pt>
                <c:pt idx="74">
                  <c:v>0.336</c:v>
                </c:pt>
                <c:pt idx="75">
                  <c:v>0.34</c:v>
                </c:pt>
                <c:pt idx="76">
                  <c:v>0.344</c:v>
                </c:pt>
                <c:pt idx="77">
                  <c:v>0.348</c:v>
                </c:pt>
                <c:pt idx="78">
                  <c:v>0.352</c:v>
                </c:pt>
                <c:pt idx="79">
                  <c:v>0.356</c:v>
                </c:pt>
                <c:pt idx="80">
                  <c:v>0.36</c:v>
                </c:pt>
                <c:pt idx="81">
                  <c:v>0.364</c:v>
                </c:pt>
                <c:pt idx="82">
                  <c:v>0.368</c:v>
                </c:pt>
                <c:pt idx="83">
                  <c:v>0.372</c:v>
                </c:pt>
                <c:pt idx="84">
                  <c:v>0.376</c:v>
                </c:pt>
                <c:pt idx="85">
                  <c:v>0.38</c:v>
                </c:pt>
                <c:pt idx="86">
                  <c:v>0.384</c:v>
                </c:pt>
                <c:pt idx="87">
                  <c:v>0.388</c:v>
                </c:pt>
                <c:pt idx="88">
                  <c:v>0.392</c:v>
                </c:pt>
                <c:pt idx="89">
                  <c:v>0.396</c:v>
                </c:pt>
                <c:pt idx="90">
                  <c:v>0.4</c:v>
                </c:pt>
                <c:pt idx="91">
                  <c:v>0.404</c:v>
                </c:pt>
                <c:pt idx="92">
                  <c:v>0.408</c:v>
                </c:pt>
                <c:pt idx="93">
                  <c:v>0.412</c:v>
                </c:pt>
                <c:pt idx="94">
                  <c:v>0.416</c:v>
                </c:pt>
                <c:pt idx="95">
                  <c:v>0.42</c:v>
                </c:pt>
                <c:pt idx="96">
                  <c:v>0.424</c:v>
                </c:pt>
                <c:pt idx="97">
                  <c:v>0.428</c:v>
                </c:pt>
                <c:pt idx="98">
                  <c:v>0.432</c:v>
                </c:pt>
                <c:pt idx="99">
                  <c:v>0.436</c:v>
                </c:pt>
                <c:pt idx="100">
                  <c:v>0.44</c:v>
                </c:pt>
                <c:pt idx="101">
                  <c:v>0.444</c:v>
                </c:pt>
                <c:pt idx="102">
                  <c:v>0.448</c:v>
                </c:pt>
                <c:pt idx="103">
                  <c:v>0.452</c:v>
                </c:pt>
                <c:pt idx="104">
                  <c:v>0.456</c:v>
                </c:pt>
                <c:pt idx="105">
                  <c:v>0.46</c:v>
                </c:pt>
                <c:pt idx="106">
                  <c:v>0.464</c:v>
                </c:pt>
                <c:pt idx="107">
                  <c:v>0.468</c:v>
                </c:pt>
                <c:pt idx="108">
                  <c:v>0.472</c:v>
                </c:pt>
                <c:pt idx="109">
                  <c:v>0.476</c:v>
                </c:pt>
                <c:pt idx="110">
                  <c:v>0.48</c:v>
                </c:pt>
                <c:pt idx="111">
                  <c:v>0.484</c:v>
                </c:pt>
                <c:pt idx="112">
                  <c:v>0.488</c:v>
                </c:pt>
                <c:pt idx="113">
                  <c:v>0.492</c:v>
                </c:pt>
                <c:pt idx="114">
                  <c:v>0.496</c:v>
                </c:pt>
                <c:pt idx="115">
                  <c:v>0.5</c:v>
                </c:pt>
                <c:pt idx="116">
                  <c:v>0.504</c:v>
                </c:pt>
                <c:pt idx="117">
                  <c:v>0.508</c:v>
                </c:pt>
                <c:pt idx="118">
                  <c:v>0.512</c:v>
                </c:pt>
                <c:pt idx="119">
                  <c:v>0.516</c:v>
                </c:pt>
                <c:pt idx="120">
                  <c:v>0.52</c:v>
                </c:pt>
                <c:pt idx="121">
                  <c:v>0.524</c:v>
                </c:pt>
                <c:pt idx="122">
                  <c:v>0.528</c:v>
                </c:pt>
                <c:pt idx="123">
                  <c:v>0.532</c:v>
                </c:pt>
                <c:pt idx="124">
                  <c:v>0.536</c:v>
                </c:pt>
                <c:pt idx="125">
                  <c:v>0.54</c:v>
                </c:pt>
                <c:pt idx="126">
                  <c:v>0.544</c:v>
                </c:pt>
                <c:pt idx="127">
                  <c:v>0.548</c:v>
                </c:pt>
                <c:pt idx="128">
                  <c:v>0.552</c:v>
                </c:pt>
                <c:pt idx="129">
                  <c:v>0.556</c:v>
                </c:pt>
                <c:pt idx="130">
                  <c:v>0.56</c:v>
                </c:pt>
                <c:pt idx="131">
                  <c:v>0.564</c:v>
                </c:pt>
                <c:pt idx="132">
                  <c:v>0.568</c:v>
                </c:pt>
                <c:pt idx="133">
                  <c:v>0.572</c:v>
                </c:pt>
                <c:pt idx="134">
                  <c:v>0.576</c:v>
                </c:pt>
                <c:pt idx="135">
                  <c:v>0.58</c:v>
                </c:pt>
                <c:pt idx="136">
                  <c:v>0.584</c:v>
                </c:pt>
                <c:pt idx="137">
                  <c:v>0.588</c:v>
                </c:pt>
                <c:pt idx="138">
                  <c:v>0.592</c:v>
                </c:pt>
                <c:pt idx="139">
                  <c:v>0.596</c:v>
                </c:pt>
                <c:pt idx="140">
                  <c:v>0.6</c:v>
                </c:pt>
                <c:pt idx="141">
                  <c:v>0.604</c:v>
                </c:pt>
                <c:pt idx="142">
                  <c:v>0.608</c:v>
                </c:pt>
                <c:pt idx="143">
                  <c:v>0.612</c:v>
                </c:pt>
                <c:pt idx="144">
                  <c:v>0.616</c:v>
                </c:pt>
                <c:pt idx="145">
                  <c:v>0.62</c:v>
                </c:pt>
                <c:pt idx="146">
                  <c:v>0.624</c:v>
                </c:pt>
                <c:pt idx="147">
                  <c:v>0.628</c:v>
                </c:pt>
                <c:pt idx="148">
                  <c:v>0.632</c:v>
                </c:pt>
                <c:pt idx="149">
                  <c:v>0.636</c:v>
                </c:pt>
                <c:pt idx="150">
                  <c:v>0.64</c:v>
                </c:pt>
                <c:pt idx="151">
                  <c:v>0.644</c:v>
                </c:pt>
                <c:pt idx="152">
                  <c:v>0.648</c:v>
                </c:pt>
                <c:pt idx="153">
                  <c:v>0.652</c:v>
                </c:pt>
                <c:pt idx="154">
                  <c:v>0.656</c:v>
                </c:pt>
                <c:pt idx="155">
                  <c:v>0.66</c:v>
                </c:pt>
                <c:pt idx="156">
                  <c:v>0.664</c:v>
                </c:pt>
                <c:pt idx="157">
                  <c:v>0.668</c:v>
                </c:pt>
                <c:pt idx="158">
                  <c:v>0.672</c:v>
                </c:pt>
                <c:pt idx="159">
                  <c:v>0.676</c:v>
                </c:pt>
                <c:pt idx="160">
                  <c:v>0.68</c:v>
                </c:pt>
                <c:pt idx="161">
                  <c:v>0.684</c:v>
                </c:pt>
                <c:pt idx="162">
                  <c:v>0.688</c:v>
                </c:pt>
                <c:pt idx="163">
                  <c:v>0.692</c:v>
                </c:pt>
                <c:pt idx="164">
                  <c:v>0.696</c:v>
                </c:pt>
                <c:pt idx="165">
                  <c:v>0.7</c:v>
                </c:pt>
                <c:pt idx="166">
                  <c:v>0.704</c:v>
                </c:pt>
                <c:pt idx="167">
                  <c:v>0.708</c:v>
                </c:pt>
                <c:pt idx="168">
                  <c:v>0.712</c:v>
                </c:pt>
                <c:pt idx="169">
                  <c:v>0.716</c:v>
                </c:pt>
                <c:pt idx="170">
                  <c:v>0.72</c:v>
                </c:pt>
                <c:pt idx="171">
                  <c:v>0.724</c:v>
                </c:pt>
                <c:pt idx="172">
                  <c:v>0.728</c:v>
                </c:pt>
                <c:pt idx="173">
                  <c:v>0.732</c:v>
                </c:pt>
                <c:pt idx="174">
                  <c:v>0.736</c:v>
                </c:pt>
                <c:pt idx="175">
                  <c:v>0.74</c:v>
                </c:pt>
                <c:pt idx="176">
                  <c:v>0.744</c:v>
                </c:pt>
                <c:pt idx="177">
                  <c:v>0.748</c:v>
                </c:pt>
                <c:pt idx="178">
                  <c:v>0.752</c:v>
                </c:pt>
                <c:pt idx="179">
                  <c:v>0.756</c:v>
                </c:pt>
                <c:pt idx="180">
                  <c:v>0.76</c:v>
                </c:pt>
                <c:pt idx="181">
                  <c:v>0.764</c:v>
                </c:pt>
                <c:pt idx="182">
                  <c:v>0.768</c:v>
                </c:pt>
                <c:pt idx="183">
                  <c:v>0.772</c:v>
                </c:pt>
                <c:pt idx="184">
                  <c:v>0.776</c:v>
                </c:pt>
                <c:pt idx="185">
                  <c:v>0.78</c:v>
                </c:pt>
                <c:pt idx="186">
                  <c:v>0.784</c:v>
                </c:pt>
                <c:pt idx="187">
                  <c:v>0.788</c:v>
                </c:pt>
                <c:pt idx="188">
                  <c:v>0.792</c:v>
                </c:pt>
                <c:pt idx="189">
                  <c:v>0.796</c:v>
                </c:pt>
                <c:pt idx="190">
                  <c:v>0.8</c:v>
                </c:pt>
                <c:pt idx="191">
                  <c:v>0.804</c:v>
                </c:pt>
                <c:pt idx="192">
                  <c:v>0.808</c:v>
                </c:pt>
                <c:pt idx="193">
                  <c:v>0.812</c:v>
                </c:pt>
                <c:pt idx="194">
                  <c:v>0.816</c:v>
                </c:pt>
                <c:pt idx="195">
                  <c:v>0.82</c:v>
                </c:pt>
                <c:pt idx="196">
                  <c:v>0.824</c:v>
                </c:pt>
                <c:pt idx="197">
                  <c:v>0.828</c:v>
                </c:pt>
                <c:pt idx="198">
                  <c:v>0.832</c:v>
                </c:pt>
                <c:pt idx="199">
                  <c:v>0.836</c:v>
                </c:pt>
                <c:pt idx="200">
                  <c:v>0.84</c:v>
                </c:pt>
                <c:pt idx="201">
                  <c:v>0.844</c:v>
                </c:pt>
                <c:pt idx="202">
                  <c:v>0.848</c:v>
                </c:pt>
                <c:pt idx="203">
                  <c:v>0.852</c:v>
                </c:pt>
                <c:pt idx="204">
                  <c:v>0.856</c:v>
                </c:pt>
                <c:pt idx="205">
                  <c:v>0.86</c:v>
                </c:pt>
                <c:pt idx="206">
                  <c:v>0.864</c:v>
                </c:pt>
                <c:pt idx="207">
                  <c:v>0.868</c:v>
                </c:pt>
                <c:pt idx="208">
                  <c:v>0.872</c:v>
                </c:pt>
                <c:pt idx="209">
                  <c:v>0.876</c:v>
                </c:pt>
                <c:pt idx="210">
                  <c:v>0.88</c:v>
                </c:pt>
                <c:pt idx="211">
                  <c:v>0.884</c:v>
                </c:pt>
                <c:pt idx="212">
                  <c:v>0.888</c:v>
                </c:pt>
                <c:pt idx="213">
                  <c:v>0.892</c:v>
                </c:pt>
                <c:pt idx="214">
                  <c:v>0.896</c:v>
                </c:pt>
                <c:pt idx="215">
                  <c:v>0.9</c:v>
                </c:pt>
                <c:pt idx="216">
                  <c:v>0.904</c:v>
                </c:pt>
                <c:pt idx="217">
                  <c:v>0.908</c:v>
                </c:pt>
                <c:pt idx="218">
                  <c:v>0.912</c:v>
                </c:pt>
                <c:pt idx="219">
                  <c:v>0.916</c:v>
                </c:pt>
                <c:pt idx="220">
                  <c:v>0.92</c:v>
                </c:pt>
                <c:pt idx="221">
                  <c:v>0.924</c:v>
                </c:pt>
                <c:pt idx="222">
                  <c:v>0.928</c:v>
                </c:pt>
                <c:pt idx="223">
                  <c:v>0.932</c:v>
                </c:pt>
                <c:pt idx="224">
                  <c:v>0.936</c:v>
                </c:pt>
                <c:pt idx="225">
                  <c:v>0.94</c:v>
                </c:pt>
                <c:pt idx="226">
                  <c:v>0.944</c:v>
                </c:pt>
                <c:pt idx="227">
                  <c:v>0.948</c:v>
                </c:pt>
                <c:pt idx="228">
                  <c:v>0.952</c:v>
                </c:pt>
                <c:pt idx="229">
                  <c:v>0.956</c:v>
                </c:pt>
                <c:pt idx="230">
                  <c:v>0.96</c:v>
                </c:pt>
                <c:pt idx="231">
                  <c:v>0.964</c:v>
                </c:pt>
                <c:pt idx="232">
                  <c:v>0.968</c:v>
                </c:pt>
                <c:pt idx="233">
                  <c:v>0.972</c:v>
                </c:pt>
                <c:pt idx="234">
                  <c:v>0.976</c:v>
                </c:pt>
                <c:pt idx="235">
                  <c:v>0.98</c:v>
                </c:pt>
                <c:pt idx="236">
                  <c:v>0.984</c:v>
                </c:pt>
                <c:pt idx="237">
                  <c:v>0.988</c:v>
                </c:pt>
                <c:pt idx="238">
                  <c:v>0.992</c:v>
                </c:pt>
                <c:pt idx="239">
                  <c:v>0.996</c:v>
                </c:pt>
                <c:pt idx="240">
                  <c:v>1</c:v>
                </c:pt>
                <c:pt idx="241">
                  <c:v>1.004</c:v>
                </c:pt>
                <c:pt idx="242">
                  <c:v>1.008</c:v>
                </c:pt>
                <c:pt idx="243">
                  <c:v>1.012</c:v>
                </c:pt>
                <c:pt idx="244">
                  <c:v>1.016</c:v>
                </c:pt>
                <c:pt idx="245">
                  <c:v>1.02</c:v>
                </c:pt>
                <c:pt idx="246">
                  <c:v>1.024</c:v>
                </c:pt>
                <c:pt idx="247">
                  <c:v>1.028</c:v>
                </c:pt>
                <c:pt idx="248">
                  <c:v>1.032</c:v>
                </c:pt>
                <c:pt idx="249">
                  <c:v>1.036</c:v>
                </c:pt>
                <c:pt idx="250">
                  <c:v>1.04</c:v>
                </c:pt>
                <c:pt idx="251">
                  <c:v>1.044</c:v>
                </c:pt>
                <c:pt idx="252">
                  <c:v>1.048</c:v>
                </c:pt>
                <c:pt idx="253">
                  <c:v>1.052</c:v>
                </c:pt>
                <c:pt idx="254">
                  <c:v>1.056</c:v>
                </c:pt>
                <c:pt idx="255">
                  <c:v>1.06</c:v>
                </c:pt>
                <c:pt idx="256">
                  <c:v>1.064</c:v>
                </c:pt>
                <c:pt idx="257">
                  <c:v>1.068</c:v>
                </c:pt>
                <c:pt idx="258">
                  <c:v>1.072</c:v>
                </c:pt>
                <c:pt idx="259">
                  <c:v>1.076</c:v>
                </c:pt>
                <c:pt idx="260">
                  <c:v>1.08</c:v>
                </c:pt>
                <c:pt idx="261">
                  <c:v>1.084</c:v>
                </c:pt>
                <c:pt idx="262">
                  <c:v>1.088</c:v>
                </c:pt>
                <c:pt idx="263">
                  <c:v>1.092</c:v>
                </c:pt>
                <c:pt idx="264">
                  <c:v>1.096</c:v>
                </c:pt>
                <c:pt idx="265">
                  <c:v>1.1</c:v>
                </c:pt>
                <c:pt idx="266">
                  <c:v>1.104</c:v>
                </c:pt>
                <c:pt idx="267">
                  <c:v>1.108</c:v>
                </c:pt>
                <c:pt idx="268">
                  <c:v>1.112</c:v>
                </c:pt>
                <c:pt idx="269">
                  <c:v>1.116</c:v>
                </c:pt>
                <c:pt idx="270">
                  <c:v>1.12</c:v>
                </c:pt>
                <c:pt idx="271">
                  <c:v>1.124</c:v>
                </c:pt>
                <c:pt idx="272">
                  <c:v>1.128</c:v>
                </c:pt>
                <c:pt idx="273">
                  <c:v>1.132</c:v>
                </c:pt>
                <c:pt idx="274">
                  <c:v>1.136</c:v>
                </c:pt>
                <c:pt idx="275">
                  <c:v>1.14</c:v>
                </c:pt>
                <c:pt idx="276">
                  <c:v>1.144</c:v>
                </c:pt>
                <c:pt idx="277">
                  <c:v>1.148</c:v>
                </c:pt>
                <c:pt idx="278">
                  <c:v>1.152</c:v>
                </c:pt>
                <c:pt idx="279">
                  <c:v>1.156</c:v>
                </c:pt>
                <c:pt idx="280">
                  <c:v>1.16</c:v>
                </c:pt>
                <c:pt idx="281">
                  <c:v>1.164</c:v>
                </c:pt>
                <c:pt idx="282">
                  <c:v>1.168</c:v>
                </c:pt>
                <c:pt idx="283">
                  <c:v>1.172</c:v>
                </c:pt>
                <c:pt idx="284">
                  <c:v>1.176</c:v>
                </c:pt>
                <c:pt idx="285">
                  <c:v>1.18</c:v>
                </c:pt>
                <c:pt idx="286">
                  <c:v>1.184</c:v>
                </c:pt>
                <c:pt idx="287">
                  <c:v>1.188</c:v>
                </c:pt>
                <c:pt idx="288">
                  <c:v>1.192</c:v>
                </c:pt>
                <c:pt idx="289">
                  <c:v>1.196</c:v>
                </c:pt>
                <c:pt idx="290">
                  <c:v>1.2</c:v>
                </c:pt>
                <c:pt idx="291">
                  <c:v>1.204</c:v>
                </c:pt>
                <c:pt idx="292">
                  <c:v>1.208</c:v>
                </c:pt>
                <c:pt idx="293">
                  <c:v>1.212</c:v>
                </c:pt>
                <c:pt idx="294">
                  <c:v>1.216</c:v>
                </c:pt>
                <c:pt idx="295">
                  <c:v>1.22</c:v>
                </c:pt>
                <c:pt idx="296">
                  <c:v>1.224</c:v>
                </c:pt>
                <c:pt idx="297">
                  <c:v>1.228</c:v>
                </c:pt>
                <c:pt idx="298">
                  <c:v>1.232</c:v>
                </c:pt>
                <c:pt idx="299">
                  <c:v>1.236</c:v>
                </c:pt>
                <c:pt idx="300">
                  <c:v>1.24</c:v>
                </c:pt>
                <c:pt idx="301">
                  <c:v>1.244</c:v>
                </c:pt>
                <c:pt idx="302">
                  <c:v>1.248</c:v>
                </c:pt>
                <c:pt idx="303">
                  <c:v>1.252</c:v>
                </c:pt>
                <c:pt idx="304">
                  <c:v>1.256</c:v>
                </c:pt>
                <c:pt idx="305">
                  <c:v>1.26</c:v>
                </c:pt>
                <c:pt idx="306">
                  <c:v>1.264</c:v>
                </c:pt>
                <c:pt idx="307">
                  <c:v>1.268</c:v>
                </c:pt>
                <c:pt idx="308">
                  <c:v>1.272</c:v>
                </c:pt>
                <c:pt idx="309">
                  <c:v>1.276</c:v>
                </c:pt>
                <c:pt idx="310">
                  <c:v>1.28</c:v>
                </c:pt>
                <c:pt idx="311">
                  <c:v>1.284</c:v>
                </c:pt>
                <c:pt idx="312">
                  <c:v>1.288</c:v>
                </c:pt>
                <c:pt idx="313">
                  <c:v>1.292</c:v>
                </c:pt>
                <c:pt idx="314">
                  <c:v>1.296</c:v>
                </c:pt>
                <c:pt idx="315">
                  <c:v>1.3</c:v>
                </c:pt>
                <c:pt idx="316">
                  <c:v>1.304</c:v>
                </c:pt>
                <c:pt idx="317">
                  <c:v>1.308</c:v>
                </c:pt>
                <c:pt idx="318">
                  <c:v>1.312</c:v>
                </c:pt>
                <c:pt idx="319">
                  <c:v>1.316</c:v>
                </c:pt>
                <c:pt idx="320">
                  <c:v>1.32</c:v>
                </c:pt>
                <c:pt idx="321">
                  <c:v>1.324</c:v>
                </c:pt>
                <c:pt idx="322">
                  <c:v>1.328</c:v>
                </c:pt>
                <c:pt idx="323">
                  <c:v>1.332</c:v>
                </c:pt>
                <c:pt idx="324">
                  <c:v>1.336</c:v>
                </c:pt>
                <c:pt idx="325">
                  <c:v>1.34</c:v>
                </c:pt>
                <c:pt idx="326">
                  <c:v>1.344</c:v>
                </c:pt>
                <c:pt idx="327">
                  <c:v>1.348</c:v>
                </c:pt>
                <c:pt idx="328">
                  <c:v>1.352</c:v>
                </c:pt>
                <c:pt idx="329">
                  <c:v>1.356</c:v>
                </c:pt>
                <c:pt idx="330">
                  <c:v>1.36</c:v>
                </c:pt>
                <c:pt idx="331">
                  <c:v>1.364</c:v>
                </c:pt>
                <c:pt idx="332">
                  <c:v>1.368</c:v>
                </c:pt>
                <c:pt idx="333">
                  <c:v>1.372</c:v>
                </c:pt>
                <c:pt idx="334">
                  <c:v>1.376</c:v>
                </c:pt>
                <c:pt idx="335">
                  <c:v>1.38</c:v>
                </c:pt>
                <c:pt idx="336">
                  <c:v>1.384</c:v>
                </c:pt>
                <c:pt idx="337">
                  <c:v>1.388</c:v>
                </c:pt>
                <c:pt idx="338">
                  <c:v>1.392</c:v>
                </c:pt>
                <c:pt idx="339">
                  <c:v>1.396</c:v>
                </c:pt>
                <c:pt idx="340">
                  <c:v>1.4</c:v>
                </c:pt>
                <c:pt idx="341">
                  <c:v>1.404</c:v>
                </c:pt>
                <c:pt idx="342">
                  <c:v>1.408</c:v>
                </c:pt>
                <c:pt idx="343">
                  <c:v>1.412</c:v>
                </c:pt>
                <c:pt idx="344">
                  <c:v>1.416</c:v>
                </c:pt>
                <c:pt idx="345">
                  <c:v>1.42</c:v>
                </c:pt>
                <c:pt idx="346">
                  <c:v>1.424</c:v>
                </c:pt>
                <c:pt idx="347">
                  <c:v>1.428</c:v>
                </c:pt>
                <c:pt idx="348">
                  <c:v>1.432</c:v>
                </c:pt>
                <c:pt idx="349">
                  <c:v>1.436</c:v>
                </c:pt>
                <c:pt idx="350">
                  <c:v>1.44</c:v>
                </c:pt>
                <c:pt idx="351">
                  <c:v>1.444</c:v>
                </c:pt>
                <c:pt idx="352">
                  <c:v>1.448</c:v>
                </c:pt>
                <c:pt idx="353">
                  <c:v>1.452</c:v>
                </c:pt>
                <c:pt idx="354">
                  <c:v>1.456</c:v>
                </c:pt>
                <c:pt idx="355">
                  <c:v>1.46</c:v>
                </c:pt>
                <c:pt idx="356">
                  <c:v>1.464</c:v>
                </c:pt>
                <c:pt idx="357">
                  <c:v>1.468</c:v>
                </c:pt>
                <c:pt idx="358">
                  <c:v>1.472</c:v>
                </c:pt>
                <c:pt idx="359">
                  <c:v>1.476</c:v>
                </c:pt>
                <c:pt idx="360">
                  <c:v>1.48</c:v>
                </c:pt>
                <c:pt idx="361">
                  <c:v>1.484</c:v>
                </c:pt>
                <c:pt idx="362">
                  <c:v>1.488</c:v>
                </c:pt>
                <c:pt idx="363">
                  <c:v>1.492</c:v>
                </c:pt>
                <c:pt idx="364">
                  <c:v>1.496</c:v>
                </c:pt>
                <c:pt idx="365">
                  <c:v>1.5</c:v>
                </c:pt>
                <c:pt idx="366">
                  <c:v>1.504</c:v>
                </c:pt>
                <c:pt idx="367">
                  <c:v>1.508</c:v>
                </c:pt>
                <c:pt idx="368">
                  <c:v>1.512</c:v>
                </c:pt>
                <c:pt idx="369">
                  <c:v>1.516</c:v>
                </c:pt>
                <c:pt idx="370">
                  <c:v>1.52</c:v>
                </c:pt>
                <c:pt idx="371">
                  <c:v>1.524</c:v>
                </c:pt>
                <c:pt idx="372">
                  <c:v>1.528</c:v>
                </c:pt>
                <c:pt idx="373">
                  <c:v>1.532</c:v>
                </c:pt>
                <c:pt idx="374">
                  <c:v>1.536</c:v>
                </c:pt>
                <c:pt idx="375">
                  <c:v>1.54</c:v>
                </c:pt>
                <c:pt idx="376">
                  <c:v>1.544</c:v>
                </c:pt>
                <c:pt idx="377">
                  <c:v>1.548</c:v>
                </c:pt>
                <c:pt idx="378">
                  <c:v>1.552</c:v>
                </c:pt>
                <c:pt idx="379">
                  <c:v>1.556</c:v>
                </c:pt>
                <c:pt idx="380">
                  <c:v>1.56</c:v>
                </c:pt>
                <c:pt idx="381">
                  <c:v>1.564</c:v>
                </c:pt>
                <c:pt idx="382">
                  <c:v>1.568</c:v>
                </c:pt>
                <c:pt idx="383">
                  <c:v>1.572</c:v>
                </c:pt>
                <c:pt idx="384">
                  <c:v>1.576</c:v>
                </c:pt>
                <c:pt idx="385">
                  <c:v>1.58</c:v>
                </c:pt>
                <c:pt idx="386">
                  <c:v>1.584</c:v>
                </c:pt>
                <c:pt idx="387">
                  <c:v>1.588</c:v>
                </c:pt>
                <c:pt idx="388">
                  <c:v>1.592</c:v>
                </c:pt>
                <c:pt idx="389">
                  <c:v>1.596</c:v>
                </c:pt>
                <c:pt idx="390">
                  <c:v>1.6</c:v>
                </c:pt>
                <c:pt idx="391">
                  <c:v>1.604</c:v>
                </c:pt>
                <c:pt idx="392">
                  <c:v>1.608</c:v>
                </c:pt>
                <c:pt idx="393">
                  <c:v>1.612</c:v>
                </c:pt>
                <c:pt idx="394">
                  <c:v>1.616</c:v>
                </c:pt>
                <c:pt idx="395">
                  <c:v>1.62</c:v>
                </c:pt>
                <c:pt idx="396">
                  <c:v>1.624</c:v>
                </c:pt>
                <c:pt idx="397">
                  <c:v>1.628</c:v>
                </c:pt>
                <c:pt idx="398">
                  <c:v>1.632</c:v>
                </c:pt>
                <c:pt idx="399">
                  <c:v>1.636</c:v>
                </c:pt>
                <c:pt idx="400">
                  <c:v>1.64</c:v>
                </c:pt>
                <c:pt idx="401">
                  <c:v>1.644</c:v>
                </c:pt>
                <c:pt idx="402">
                  <c:v>1.648</c:v>
                </c:pt>
                <c:pt idx="403">
                  <c:v>1.652</c:v>
                </c:pt>
                <c:pt idx="404">
                  <c:v>1.656</c:v>
                </c:pt>
                <c:pt idx="405">
                  <c:v>1.66</c:v>
                </c:pt>
                <c:pt idx="406">
                  <c:v>1.664</c:v>
                </c:pt>
                <c:pt idx="407">
                  <c:v>1.668</c:v>
                </c:pt>
                <c:pt idx="408">
                  <c:v>1.672</c:v>
                </c:pt>
                <c:pt idx="409">
                  <c:v>1.676</c:v>
                </c:pt>
                <c:pt idx="410">
                  <c:v>1.68</c:v>
                </c:pt>
                <c:pt idx="411">
                  <c:v>1.684</c:v>
                </c:pt>
                <c:pt idx="412">
                  <c:v>1.688</c:v>
                </c:pt>
                <c:pt idx="413">
                  <c:v>1.692</c:v>
                </c:pt>
                <c:pt idx="414">
                  <c:v>1.696</c:v>
                </c:pt>
                <c:pt idx="415">
                  <c:v>1.7</c:v>
                </c:pt>
                <c:pt idx="416">
                  <c:v>1.704</c:v>
                </c:pt>
                <c:pt idx="417">
                  <c:v>1.708</c:v>
                </c:pt>
                <c:pt idx="418">
                  <c:v>1.712</c:v>
                </c:pt>
                <c:pt idx="419">
                  <c:v>1.716</c:v>
                </c:pt>
                <c:pt idx="420">
                  <c:v>1.72</c:v>
                </c:pt>
                <c:pt idx="421">
                  <c:v>1.724</c:v>
                </c:pt>
                <c:pt idx="422">
                  <c:v>1.728</c:v>
                </c:pt>
                <c:pt idx="423">
                  <c:v>1.732</c:v>
                </c:pt>
                <c:pt idx="424">
                  <c:v>1.736</c:v>
                </c:pt>
                <c:pt idx="425">
                  <c:v>1.74</c:v>
                </c:pt>
                <c:pt idx="426">
                  <c:v>1.744</c:v>
                </c:pt>
                <c:pt idx="427">
                  <c:v>1.748</c:v>
                </c:pt>
                <c:pt idx="428">
                  <c:v>1.752</c:v>
                </c:pt>
                <c:pt idx="429">
                  <c:v>1.756</c:v>
                </c:pt>
                <c:pt idx="430">
                  <c:v>1.76</c:v>
                </c:pt>
                <c:pt idx="431">
                  <c:v>1.764</c:v>
                </c:pt>
                <c:pt idx="432">
                  <c:v>1.768</c:v>
                </c:pt>
                <c:pt idx="433">
                  <c:v>1.772</c:v>
                </c:pt>
                <c:pt idx="434">
                  <c:v>1.776</c:v>
                </c:pt>
                <c:pt idx="435">
                  <c:v>1.78</c:v>
                </c:pt>
                <c:pt idx="436">
                  <c:v>1.784</c:v>
                </c:pt>
                <c:pt idx="437">
                  <c:v>1.788</c:v>
                </c:pt>
                <c:pt idx="438">
                  <c:v>1.792</c:v>
                </c:pt>
                <c:pt idx="439">
                  <c:v>1.796</c:v>
                </c:pt>
                <c:pt idx="440">
                  <c:v>1.8</c:v>
                </c:pt>
                <c:pt idx="441">
                  <c:v>1.804</c:v>
                </c:pt>
                <c:pt idx="442">
                  <c:v>1.808</c:v>
                </c:pt>
                <c:pt idx="443">
                  <c:v>1.812</c:v>
                </c:pt>
                <c:pt idx="444">
                  <c:v>1.816</c:v>
                </c:pt>
                <c:pt idx="445">
                  <c:v>1.82</c:v>
                </c:pt>
                <c:pt idx="446">
                  <c:v>1.824</c:v>
                </c:pt>
                <c:pt idx="447">
                  <c:v>1.828</c:v>
                </c:pt>
                <c:pt idx="448">
                  <c:v>1.832</c:v>
                </c:pt>
                <c:pt idx="449">
                  <c:v>1.836</c:v>
                </c:pt>
                <c:pt idx="450">
                  <c:v>1.84</c:v>
                </c:pt>
                <c:pt idx="451">
                  <c:v>1.844</c:v>
                </c:pt>
                <c:pt idx="452">
                  <c:v>1.848</c:v>
                </c:pt>
                <c:pt idx="453">
                  <c:v>1.852</c:v>
                </c:pt>
                <c:pt idx="454">
                  <c:v>1.856</c:v>
                </c:pt>
                <c:pt idx="455">
                  <c:v>1.86</c:v>
                </c:pt>
                <c:pt idx="456">
                  <c:v>1.864</c:v>
                </c:pt>
                <c:pt idx="457">
                  <c:v>1.868</c:v>
                </c:pt>
                <c:pt idx="458">
                  <c:v>1.872</c:v>
                </c:pt>
                <c:pt idx="459">
                  <c:v>1.876</c:v>
                </c:pt>
                <c:pt idx="460">
                  <c:v>1.88</c:v>
                </c:pt>
                <c:pt idx="461">
                  <c:v>1.884</c:v>
                </c:pt>
                <c:pt idx="462">
                  <c:v>1.888</c:v>
                </c:pt>
                <c:pt idx="463">
                  <c:v>1.892</c:v>
                </c:pt>
                <c:pt idx="464">
                  <c:v>1.896</c:v>
                </c:pt>
                <c:pt idx="465">
                  <c:v>1.9</c:v>
                </c:pt>
                <c:pt idx="466">
                  <c:v>1.904</c:v>
                </c:pt>
                <c:pt idx="467">
                  <c:v>1.908</c:v>
                </c:pt>
                <c:pt idx="468">
                  <c:v>1.912</c:v>
                </c:pt>
                <c:pt idx="469">
                  <c:v>1.916</c:v>
                </c:pt>
                <c:pt idx="470">
                  <c:v>1.92</c:v>
                </c:pt>
                <c:pt idx="471">
                  <c:v>1.924</c:v>
                </c:pt>
                <c:pt idx="472">
                  <c:v>1.928</c:v>
                </c:pt>
                <c:pt idx="473">
                  <c:v>1.932</c:v>
                </c:pt>
                <c:pt idx="474">
                  <c:v>1.936</c:v>
                </c:pt>
                <c:pt idx="475">
                  <c:v>1.94</c:v>
                </c:pt>
                <c:pt idx="476">
                  <c:v>1.944</c:v>
                </c:pt>
                <c:pt idx="477">
                  <c:v>1.948</c:v>
                </c:pt>
                <c:pt idx="478">
                  <c:v>1.952</c:v>
                </c:pt>
                <c:pt idx="479">
                  <c:v>1.956</c:v>
                </c:pt>
                <c:pt idx="480">
                  <c:v>1.96</c:v>
                </c:pt>
                <c:pt idx="481">
                  <c:v>1.964</c:v>
                </c:pt>
                <c:pt idx="482">
                  <c:v>1.968</c:v>
                </c:pt>
                <c:pt idx="483">
                  <c:v>1.972</c:v>
                </c:pt>
                <c:pt idx="484">
                  <c:v>1.976</c:v>
                </c:pt>
                <c:pt idx="485">
                  <c:v>1.98</c:v>
                </c:pt>
                <c:pt idx="486">
                  <c:v>1.984</c:v>
                </c:pt>
                <c:pt idx="487">
                  <c:v>1.988</c:v>
                </c:pt>
                <c:pt idx="488">
                  <c:v>1.992</c:v>
                </c:pt>
                <c:pt idx="489">
                  <c:v>1.996</c:v>
                </c:pt>
                <c:pt idx="490">
                  <c:v>2</c:v>
                </c:pt>
              </c:numCache>
            </c:numRef>
          </c:xVal>
          <c:yVal>
            <c:numRef>
              <c:f>Sheet1!$AK$5:$AK$495</c:f>
              <c:numCache>
                <c:ptCount val="491"/>
                <c:pt idx="0">
                  <c:v>0</c:v>
                </c:pt>
                <c:pt idx="1">
                  <c:v>0.0003150824439906283</c:v>
                </c:pt>
                <c:pt idx="2">
                  <c:v>0.0006042869190783029</c:v>
                </c:pt>
                <c:pt idx="3">
                  <c:v>0.0008715872712594216</c:v>
                </c:pt>
                <c:pt idx="4">
                  <c:v>0.0011200881422171185</c:v>
                </c:pt>
                <c:pt idx="5">
                  <c:v>0.0013522616042271698</c:v>
                </c:pt>
                <c:pt idx="6">
                  <c:v>0.0015701082963514722</c:v>
                </c:pt>
                <c:pt idx="7">
                  <c:v>0.0017752702606601111</c:v>
                </c:pt>
                <c:pt idx="8">
                  <c:v>0.0019691118856711466</c:v>
                </c:pt>
                <c:pt idx="9">
                  <c:v>0.002152779205896308</c:v>
                </c:pt>
                <c:pt idx="10">
                  <c:v>0.002327244156621548</c:v>
                </c:pt>
                <c:pt idx="11">
                  <c:v>0.0024933381475381747</c:v>
                </c:pt>
                <c:pt idx="12">
                  <c:v>0.0026517779093109804</c:v>
                </c:pt>
                <c:pt idx="13">
                  <c:v>0.002803185655310796</c:v>
                </c:pt>
                <c:pt idx="14">
                  <c:v>0.0029481049971463837</c:v>
                </c:pt>
                <c:pt idx="15">
                  <c:v>0.00308701364476947</c:v>
                </c:pt>
                <c:pt idx="16">
                  <c:v>0.0032203336411435004</c:v>
                </c:pt>
                <c:pt idx="17">
                  <c:v>0.0033484396848692884</c:v>
                </c:pt>
                <c:pt idx="18">
                  <c:v>0.0034716659543665936</c:v>
                </c:pt>
                <c:pt idx="19">
                  <c:v>0.003590311746391632</c:v>
                </c:pt>
                <c:pt idx="20">
                  <c:v>0.003704646168008338</c:v>
                </c:pt>
                <c:pt idx="21">
                  <c:v>0.003814912066660831</c:v>
                </c:pt>
                <c:pt idx="22">
                  <c:v>0.003921329342265843</c:v>
                </c:pt>
                <c:pt idx="23">
                  <c:v>0.004024097754474206</c:v>
                </c:pt>
                <c:pt idx="24">
                  <c:v>0.004123399314780399</c:v>
                </c:pt>
                <c:pt idx="25">
                  <c:v>0.00421940033509568</c:v>
                </c:pt>
                <c:pt idx="26">
                  <c:v>0.004312253190380973</c:v>
                </c:pt>
                <c:pt idx="27">
                  <c:v>0.004402097841969044</c:v>
                </c:pt>
                <c:pt idx="28">
                  <c:v>0.004489063159563405</c:v>
                </c:pt>
                <c:pt idx="29">
                  <c:v>0.004573268073043438</c:v>
                </c:pt>
                <c:pt idx="30">
                  <c:v>0.004654822579727387</c:v>
                </c:pt>
                <c:pt idx="31">
                  <c:v>0.004733828628342235</c:v>
                </c:pt>
                <c:pt idx="32">
                  <c:v>0.004810380897390113</c:v>
                </c:pt>
                <c:pt idx="33">
                  <c:v>0.004884567482707408</c:v>
                </c:pt>
                <c:pt idx="34">
                  <c:v>0.00495647050664795</c:v>
                </c:pt>
                <c:pt idx="35">
                  <c:v>0.005026166659379492</c:v>
                </c:pt>
                <c:pt idx="36">
                  <c:v>0.005093727681179794</c:v>
                </c:pt>
                <c:pt idx="37">
                  <c:v>0.005159220793289857</c:v>
                </c:pt>
                <c:pt idx="38">
                  <c:v>0.005222709083775517</c:v>
                </c:pt>
                <c:pt idx="39">
                  <c:v>0.0052842518539235874</c:v>
                </c:pt>
                <c:pt idx="40">
                  <c:v>0.00534390492992245</c:v>
                </c:pt>
                <c:pt idx="41">
                  <c:v>0.005401720943922769</c:v>
                </c:pt>
                <c:pt idx="42">
                  <c:v>0.00545774958802097</c:v>
                </c:pt>
                <c:pt idx="43">
                  <c:v>0.005512037844238752</c:v>
                </c:pt>
                <c:pt idx="44">
                  <c:v>0.00556463019317236</c:v>
                </c:pt>
                <c:pt idx="45">
                  <c:v>0.005615568803644093</c:v>
                </c:pt>
                <c:pt idx="46">
                  <c:v>0.005664893705396153</c:v>
                </c:pt>
                <c:pt idx="47">
                  <c:v>0.0057126429466157974</c:v>
                </c:pt>
                <c:pt idx="48">
                  <c:v>0.0057588527378642715</c:v>
                </c:pt>
                <c:pt idx="49">
                  <c:v>0.0058035575837950045</c:v>
                </c:pt>
                <c:pt idx="50">
                  <c:v>0.005846790403884565</c:v>
                </c:pt>
                <c:pt idx="51">
                  <c:v>0.00588858264325913</c:v>
                </c:pt>
                <c:pt idx="52">
                  <c:v>0.005928964374576753</c:v>
                </c:pt>
                <c:pt idx="53">
                  <c:v>0.005967964391818782</c:v>
                </c:pt>
                <c:pt idx="54">
                  <c:v>0.0060056102967502925</c:v>
                </c:pt>
                <c:pt idx="55">
                  <c:v>0.006041928578727392</c:v>
                </c:pt>
                <c:pt idx="56">
                  <c:v>0.006076944688457261</c:v>
                </c:pt>
                <c:pt idx="57">
                  <c:v>0.006110683106253385</c:v>
                </c:pt>
                <c:pt idx="58">
                  <c:v>0.006143167405272483</c:v>
                </c:pt>
                <c:pt idx="59">
                  <c:v>0.006174420310170248</c:v>
                </c:pt>
                <c:pt idx="60">
                  <c:v>0.006204463751569232</c:v>
                </c:pt>
                <c:pt idx="61">
                  <c:v>0.006233318916693334</c:v>
                </c:pt>
                <c:pt idx="62">
                  <c:v>0.006261006296488931</c:v>
                </c:pt>
                <c:pt idx="63">
                  <c:v>0.006287545729521884</c:v>
                </c:pt>
                <c:pt idx="64">
                  <c:v>0.0063129564429123125</c:v>
                </c:pt>
                <c:pt idx="65">
                  <c:v>0.0063372570905445525</c:v>
                </c:pt>
                <c:pt idx="66">
                  <c:v>0.006360465788767819</c:v>
                </c:pt>
                <c:pt idx="67">
                  <c:v>0.006382600149783481</c:v>
                </c:pt>
                <c:pt idx="68">
                  <c:v>0.006403677312897277</c:v>
                </c:pt>
                <c:pt idx="69">
                  <c:v>0.00642371397379897</c:v>
                </c:pt>
                <c:pt idx="70">
                  <c:v>0.006442726412017726</c:v>
                </c:pt>
                <c:pt idx="71">
                  <c:v>0.006460730516688654</c:v>
                </c:pt>
                <c:pt idx="72">
                  <c:v>0.006477741810754406</c:v>
                </c:pt>
                <c:pt idx="73">
                  <c:v>0.006493775473715242</c:v>
                </c:pt>
                <c:pt idx="74">
                  <c:v>0.006508846363031553</c:v>
                </c:pt>
                <c:pt idx="75">
                  <c:v>0.006522969034274212</c:v>
                </c:pt>
                <c:pt idx="76">
                  <c:v>0.006536157760110384</c:v>
                </c:pt>
                <c:pt idx="77">
                  <c:v>0.006548426548205377</c:v>
                </c:pt>
                <c:pt idx="78">
                  <c:v>0.006559789158114654</c:v>
                </c:pt>
                <c:pt idx="79">
                  <c:v>0.006570259117234322</c:v>
                </c:pt>
                <c:pt idx="80">
                  <c:v>0.0065798497358730956</c:v>
                </c:pt>
                <c:pt idx="81">
                  <c:v>0.006588574121503823</c:v>
                </c:pt>
                <c:pt idx="82">
                  <c:v>0.006596445192248294</c:v>
                </c:pt>
                <c:pt idx="83">
                  <c:v>0.006603475689644934</c:v>
                </c:pt>
                <c:pt idx="84">
                  <c:v>0.006609678190745319</c:v>
                </c:pt>
                <c:pt idx="85">
                  <c:v>0.006615065119581999</c:v>
                </c:pt>
                <c:pt idx="86">
                  <c:v>0.006619648758047036</c:v>
                </c:pt>
                <c:pt idx="87">
                  <c:v>0.00662344125621777</c:v>
                </c:pt>
                <c:pt idx="88">
                  <c:v>0.006626454642163685</c:v>
                </c:pt>
                <c:pt idx="89">
                  <c:v>0.006628700831265835</c:v>
                </c:pt>
                <c:pt idx="90">
                  <c:v>0.00663019163507806</c:v>
                </c:pt>
                <c:pt idx="91">
                  <c:v>0.006630938769757107</c:v>
                </c:pt>
                <c:pt idx="92">
                  <c:v>0.0066309538640869446</c:v>
                </c:pt>
                <c:pt idx="93">
                  <c:v>0.006630248467120718</c:v>
                </c:pt>
                <c:pt idx="94">
                  <c:v>0.006628834055462217</c:v>
                </c:pt>
                <c:pt idx="95">
                  <c:v>0.006626722040207188</c:v>
                </c:pt>
                <c:pt idx="96">
                  <c:v>0.006623923773563407</c:v>
                </c:pt>
                <c:pt idx="97">
                  <c:v>0.006620450555167168</c:v>
                </c:pt>
                <c:pt idx="98">
                  <c:v>0.006616313638112579</c:v>
                </c:pt>
                <c:pt idx="99">
                  <c:v>0.006611524234708949</c:v>
                </c:pt>
                <c:pt idx="100">
                  <c:v>0.006606093521980494</c:v>
                </c:pt>
                <c:pt idx="101">
                  <c:v>0.006600032646921599</c:v>
                </c:pt>
                <c:pt idx="102">
                  <c:v>0.006593352731519932</c:v>
                </c:pt>
                <c:pt idx="103">
                  <c:v>0.006586064877558869</c:v>
                </c:pt>
                <c:pt idx="104">
                  <c:v>0.006578180171209851</c:v>
                </c:pt>
                <c:pt idx="105">
                  <c:v>0.006569709687424519</c:v>
                </c:pt>
                <c:pt idx="106">
                  <c:v>0.006560664494135792</c:v>
                </c:pt>
                <c:pt idx="107">
                  <c:v>0.006551055656276297</c:v>
                </c:pt>
                <c:pt idx="108">
                  <c:v>0.006540894239621993</c:v>
                </c:pt>
                <c:pt idx="109">
                  <c:v>0.0065301913144681385</c:v>
                </c:pt>
                <c:pt idx="110">
                  <c:v>0.006518957959144238</c:v>
                </c:pt>
                <c:pt idx="111">
                  <c:v>0.006507205263373958</c:v>
                </c:pt>
                <c:pt idx="112">
                  <c:v>0.006494944331485581</c:v>
                </c:pt>
                <c:pt idx="113">
                  <c:v>0.006482186285477919</c:v>
                </c:pt>
                <c:pt idx="114">
                  <c:v>0.006468942267946245</c:v>
                </c:pt>
                <c:pt idx="115">
                  <c:v>0.006455223444872229</c:v>
                </c:pt>
                <c:pt idx="116">
                  <c:v>0.006441041008281442</c:v>
                </c:pt>
                <c:pt idx="117">
                  <c:v>0.006426406178771572</c:v>
                </c:pt>
                <c:pt idx="118">
                  <c:v>0.006411330207913995</c:v>
                </c:pt>
                <c:pt idx="119">
                  <c:v>0.006395824380530997</c:v>
                </c:pt>
                <c:pt idx="120">
                  <c:v>0.006379900016850477</c:v>
                </c:pt>
                <c:pt idx="121">
                  <c:v>0.006363568474539578</c:v>
                </c:pt>
                <c:pt idx="122">
                  <c:v>0.006346841150618287</c:v>
                </c:pt>
                <c:pt idx="123">
                  <c:v>0.0063297294832536845</c:v>
                </c:pt>
                <c:pt idx="124">
                  <c:v>0.006312244953435082</c:v>
                </c:pt>
                <c:pt idx="125">
                  <c:v>0.006294399086529961</c:v>
                </c:pt>
                <c:pt idx="126">
                  <c:v>0.00627620345372023</c:v>
                </c:pt>
                <c:pt idx="127">
                  <c:v>0.006257669673317924</c:v>
                </c:pt>
                <c:pt idx="128">
                  <c:v>0.006238809411959141</c:v>
                </c:pt>
                <c:pt idx="129">
                  <c:v>0.0062196343856745955</c:v>
                </c:pt>
                <c:pt idx="130">
                  <c:v>0.006200156360834864</c:v>
                </c:pt>
                <c:pt idx="131">
                  <c:v>0.006180387154967967</c:v>
                </c:pt>
                <c:pt idx="132">
                  <c:v>0.006160338637446619</c:v>
                </c:pt>
                <c:pt idx="133">
                  <c:v>0.00614002273004212</c:v>
                </c:pt>
                <c:pt idx="134">
                  <c:v>0.0061194514073414615</c:v>
                </c:pt>
                <c:pt idx="135">
                  <c:v>0.00609863669702394</c:v>
                </c:pt>
                <c:pt idx="136">
                  <c:v>0.006077590679993146</c:v>
                </c:pt>
                <c:pt idx="137">
                  <c:v>0.006056325490359918</c:v>
                </c:pt>
                <c:pt idx="138">
                  <c:v>0.006034853315271462</c:v>
                </c:pt>
                <c:pt idx="139">
                  <c:v>0.006013186394581549</c:v>
                </c:pt>
                <c:pt idx="140">
                  <c:v>0.005991337020356333</c:v>
                </c:pt>
                <c:pt idx="141">
                  <c:v>0.005969317536210051</c:v>
                </c:pt>
                <c:pt idx="142">
                  <c:v>0.005947140336464555</c:v>
                </c:pt>
                <c:pt idx="143">
                  <c:v>0.0059248178651263046</c:v>
                </c:pt>
                <c:pt idx="144">
                  <c:v>0.005902362614674214</c:v>
                </c:pt>
                <c:pt idx="145">
                  <c:v>0.005879787124651452</c:v>
                </c:pt>
                <c:pt idx="146">
                  <c:v>0.005857103980054049</c:v>
                </c:pt>
                <c:pt idx="147">
                  <c:v>0.005834325809508968</c:v>
                </c:pt>
                <c:pt idx="148">
                  <c:v>0.005811465283234076</c:v>
                </c:pt>
                <c:pt idx="149">
                  <c:v>0.0057885351107722785</c:v>
                </c:pt>
                <c:pt idx="150">
                  <c:v>0.005765548038491953</c:v>
                </c:pt>
                <c:pt idx="151">
                  <c:v>0.005742516846845717</c:v>
                </c:pt>
                <c:pt idx="152">
                  <c:v>0.005719454347379447</c:v>
                </c:pt>
                <c:pt idx="153">
                  <c:v>0.00569637337948351</c:v>
                </c:pt>
                <c:pt idx="154">
                  <c:v>0.005673286806878129</c:v>
                </c:pt>
                <c:pt idx="155">
                  <c:v>0.005650207513824892</c:v>
                </c:pt>
                <c:pt idx="156">
                  <c:v>0.005627148401056536</c:v>
                </c:pt>
                <c:pt idx="157">
                  <c:v>0.005604122381417304</c:v>
                </c:pt>
                <c:pt idx="158">
                  <c:v>0.005581142375206434</c:v>
                </c:pt>
                <c:pt idx="159">
                  <c:v>0.005558221305217633</c:v>
                </c:pt>
                <c:pt idx="160">
                  <c:v>0.005535372091467753</c:v>
                </c:pt>
                <c:pt idx="161">
                  <c:v>0.0055126076456084</c:v>
                </c:pt>
                <c:pt idx="162">
                  <c:v>0.0054899408650146645</c:v>
                </c:pt>
                <c:pt idx="163">
                  <c:v>0.00546738462654585</c:v>
                </c:pt>
                <c:pt idx="164">
                  <c:v>0.005444951779973757</c:v>
                </c:pt>
                <c:pt idx="165">
                  <c:v>0.005422655141074873</c:v>
                </c:pt>
                <c:pt idx="166">
                  <c:v>0.005400507484383752</c:v>
                </c:pt>
                <c:pt idx="167">
                  <c:v>0.005378521535605809</c:v>
                </c:pt>
                <c:pt idx="168">
                  <c:v>0.005356709963688916</c:v>
                </c:pt>
                <c:pt idx="169">
                  <c:v>0.005335085372554327</c:v>
                </c:pt>
                <c:pt idx="170">
                  <c:v>0.005313660292488778</c:v>
                </c:pt>
                <c:pt idx="171">
                  <c:v>0.0052924471712010425</c:v>
                </c:pt>
                <c:pt idx="172">
                  <c:v>0.0052714583645476565</c:v>
                </c:pt>
                <c:pt idx="173">
                  <c:v>0.005250706126934206</c:v>
                </c:pt>
                <c:pt idx="174">
                  <c:v>0.0052302026014002054</c:v>
                </c:pt>
                <c:pt idx="175">
                  <c:v>0.0052099598093974225</c:v>
                </c:pt>
                <c:pt idx="176">
                  <c:v>0.0051899896402733585</c:v>
                </c:pt>
                <c:pt idx="177">
                  <c:v>0.005170303840473555</c:v>
                </c:pt>
                <c:pt idx="178">
                  <c:v>0.005150914002478414</c:v>
                </c:pt>
                <c:pt idx="179">
                  <c:v>0.0051318315534922875</c:v>
                </c:pt>
                <c:pt idx="180">
                  <c:v>0.00511306774390475</c:v>
                </c:pt>
                <c:pt idx="181">
                  <c:v>0.0050946336355460805</c:v>
                </c:pt>
                <c:pt idx="182">
                  <c:v>0.005076540089761198</c:v>
                </c:pt>
                <c:pt idx="183">
                  <c:v>0.005058797755328467</c:v>
                </c:pt>
                <c:pt idx="184">
                  <c:v>0.005041417056251946</c:v>
                </c:pt>
                <c:pt idx="185">
                  <c:v>0.005024408179457776</c:v>
                </c:pt>
                <c:pt idx="186">
                  <c:v>0.005007781062427526</c:v>
                </c:pt>
                <c:pt idx="187">
                  <c:v>0.0049915453808032605</c:v>
                </c:pt>
                <c:pt idx="188">
                  <c:v>0.004975710536001041</c:v>
                </c:pt>
                <c:pt idx="189">
                  <c:v>0.0049602856428713335</c:v>
                </c:pt>
                <c:pt idx="190">
                  <c:v>0.004945279517446457</c:v>
                </c:pt>
                <c:pt idx="191">
                  <c:v>0.004930700664816659</c:v>
                </c:pt>
                <c:pt idx="192">
                  <c:v>0.004916557267177714</c:v>
                </c:pt>
                <c:pt idx="193">
                  <c:v>0.00490285717209401</c:v>
                </c:pt>
                <c:pt idx="194">
                  <c:v>0.004889607881021919</c:v>
                </c:pt>
                <c:pt idx="195">
                  <c:v>0.004876816538138873</c:v>
                </c:pt>
                <c:pt idx="196">
                  <c:v>0.004864489919523827</c:v>
                </c:pt>
                <c:pt idx="197">
                  <c:v>0.004852634422734921</c:v>
                </c:pt>
                <c:pt idx="198">
                  <c:v>0.004841256056829752</c:v>
                </c:pt>
                <c:pt idx="199">
                  <c:v>0.004830360432873242</c:v>
                </c:pt>
                <c:pt idx="200">
                  <c:v>0.00481995275497704</c:v>
                </c:pt>
                <c:pt idx="201">
                  <c:v>0.0048100378119132784</c:v>
                </c:pt>
                <c:pt idx="202">
                  <c:v>0.0048006199693438854</c:v>
                </c:pt>
                <c:pt idx="203">
                  <c:v>0.004791703162704806</c:v>
                </c:pt>
                <c:pt idx="204">
                  <c:v>0.004783290890782267</c:v>
                </c:pt>
                <c:pt idx="205">
                  <c:v>0.004775386210015722</c:v>
                </c:pt>
                <c:pt idx="206">
                  <c:v>0.004767991729559292</c:v>
                </c:pt>
                <c:pt idx="207">
                  <c:v>0.004761109607130454</c:v>
                </c:pt>
                <c:pt idx="208">
                  <c:v>0.00475474154567135</c:v>
                </c:pt>
                <c:pt idx="209">
                  <c:v>0.004748888790844558</c:v>
                </c:pt>
                <c:pt idx="210">
                  <c:v>0.00474355212938134</c:v>
                </c:pt>
                <c:pt idx="211">
                  <c:v>0.0047387318882964585</c:v>
                </c:pt>
                <c:pt idx="212">
                  <c:v>0.004734427934979538</c:v>
                </c:pt>
                <c:pt idx="213">
                  <c:v>0.0047306396781687495</c:v>
                </c:pt>
                <c:pt idx="214">
                  <c:v>0.004727366069808339</c:v>
                </c:pt>
                <c:pt idx="215">
                  <c:v>0.004724605607787196</c:v>
                </c:pt>
                <c:pt idx="216">
                  <c:v>0.004722356339551391</c:v>
                </c:pt>
                <c:pt idx="217">
                  <c:v>0.004720615866579353</c:v>
                </c:pt>
                <c:pt idx="218">
                  <c:v>0.004719381349704201</c:v>
                </c:pt>
                <c:pt idx="219">
                  <c:v>0.004718649515263728</c:v>
                </c:pt>
                <c:pt idx="220">
                  <c:v>0.004718416662054614</c:v>
                </c:pt>
                <c:pt idx="221">
                  <c:v>0.004718678669063833</c:v>
                </c:pt>
                <c:pt idx="222">
                  <c:v>0.0047194310039466725</c:v>
                </c:pt>
                <c:pt idx="223">
                  <c:v>0.00472066873221764</c:v>
                </c:pt>
                <c:pt idx="224">
                  <c:v>0.004722386527117566</c:v>
                </c:pt>
                <c:pt idx="225">
                  <c:v>0.004724578680117568</c:v>
                </c:pt>
                <c:pt idx="226">
                  <c:v>0.004727239112018227</c:v>
                </c:pt>
                <c:pt idx="227">
                  <c:v>0.00473036138460032</c:v>
                </c:pt>
                <c:pt idx="228">
                  <c:v>0.0047339387127817755</c:v>
                </c:pt>
                <c:pt idx="229">
                  <c:v>0.004737963977234224</c:v>
                </c:pt>
                <c:pt idx="230">
                  <c:v>0.004742429737411474</c:v>
                </c:pt>
                <c:pt idx="231">
                  <c:v>0.004747328244941685</c:v>
                </c:pt>
                <c:pt idx="232">
                  <c:v>0.004752651457334589</c:v>
                </c:pt>
                <c:pt idx="233">
                  <c:v>0.00475839105195522</c:v>
                </c:pt>
                <c:pt idx="234">
                  <c:v>0.004764538440215879</c:v>
                </c:pt>
                <c:pt idx="235">
                  <c:v>0.004771084781938677</c:v>
                </c:pt>
                <c:pt idx="236">
                  <c:v>0.004778020999841912</c:v>
                </c:pt>
                <c:pt idx="237">
                  <c:v>0.004785337794104679</c:v>
                </c:pt>
                <c:pt idx="238">
                  <c:v>0.004793025656965479</c:v>
                </c:pt>
                <c:pt idx="239">
                  <c:v>0.0048010748873122105</c:v>
                </c:pt>
                <c:pt idx="240">
                  <c:v>0.004809475605222707</c:v>
                </c:pt>
                <c:pt idx="241">
                  <c:v>0.004818217766416913</c:v>
                </c:pt>
                <c:pt idx="242">
                  <c:v>0.0048272911765839125</c:v>
                </c:pt>
                <c:pt idx="243">
                  <c:v>0.0048366855055491905</c:v>
                </c:pt>
                <c:pt idx="244">
                  <c:v>0.004846390301249819</c:v>
                </c:pt>
                <c:pt idx="245">
                  <c:v>0.004856395003487631</c:v>
                </c:pt>
                <c:pt idx="246">
                  <c:v>0.004866688957432798</c:v>
                </c:pt>
                <c:pt idx="247">
                  <c:v>0.004877261426852726</c:v>
                </c:pt>
                <c:pt idx="248">
                  <c:v>0.004888101607043544</c:v>
                </c:pt>
                <c:pt idx="249">
                  <c:v>0.004899198637443913</c:v>
                </c:pt>
                <c:pt idx="250">
                  <c:v>0.004910541613913259</c:v>
                </c:pt>
                <c:pt idx="251">
                  <c:v>0.0049221196006588395</c:v>
                </c:pt>
                <c:pt idx="252">
                  <c:v>0.004933921641798363</c:v>
                </c:pt>
                <c:pt idx="253">
                  <c:v>0.00494593677254703</c:v>
                </c:pt>
                <c:pt idx="254">
                  <c:v>0.004958154030020017</c:v>
                </c:pt>
                <c:pt idx="255">
                  <c:v>0.0049705624636433975</c:v>
                </c:pt>
                <c:pt idx="256">
                  <c:v>0.004983151145168461</c:v>
                </c:pt>
                <c:pt idx="257">
                  <c:v>0.004995909178286148</c:v>
                </c:pt>
                <c:pt idx="258">
                  <c:v>0.005008825707840047</c:v>
                </c:pt>
                <c:pt idx="259">
                  <c:v>0.00502188992863798</c:v>
                </c:pt>
                <c:pt idx="260">
                  <c:v>0.005035091093863677</c:v>
                </c:pt>
                <c:pt idx="261">
                  <c:v>0.005048418523091361</c:v>
                </c:pt>
                <c:pt idx="262">
                  <c:v>0.005061861609907359</c:v>
                </c:pt>
                <c:pt idx="263">
                  <c:v>0.00507540982914392</c:v>
                </c:pt>
                <c:pt idx="264">
                  <c:v>0.005089052743731489</c:v>
                </c:pt>
                <c:pt idx="265">
                  <c:v>0.0051027800111765305</c:v>
                </c:pt>
                <c:pt idx="266">
                  <c:v>0.005116581389672862</c:v>
                </c:pt>
                <c:pt idx="267">
                  <c:v>0.005130446743855093</c:v>
                </c:pt>
                <c:pt idx="268">
                  <c:v>0.00514436605020341</c:v>
                </c:pt>
                <c:pt idx="269">
                  <c:v>0.00515832940210944</c:v>
                </c:pt>
                <c:pt idx="270">
                  <c:v>0.005172327014613362</c:v>
                </c:pt>
                <c:pt idx="271">
                  <c:v>0.005186349228822751</c:v>
                </c:pt>
                <c:pt idx="272">
                  <c:v>0.0052003865160239575</c:v>
                </c:pt>
                <c:pt idx="273">
                  <c:v>0.005214429481496953</c:v>
                </c:pt>
                <c:pt idx="274">
                  <c:v>0.005228468868044778</c:v>
                </c:pt>
                <c:pt idx="275">
                  <c:v>0.005242495559248739</c:v>
                </c:pt>
                <c:pt idx="276">
                  <c:v>0.005256500582460551</c:v>
                </c:pt>
                <c:pt idx="277">
                  <c:v>0.005270475111542588</c:v>
                </c:pt>
                <c:pt idx="278">
                  <c:v>0.005284410469367305</c:v>
                </c:pt>
                <c:pt idx="279">
                  <c:v>0.00529829813008681</c:v>
                </c:pt>
                <c:pt idx="280">
                  <c:v>0.005312129721183368</c:v>
                </c:pt>
                <c:pt idx="281">
                  <c:v>0.0053258970253114895</c:v>
                </c:pt>
                <c:pt idx="282">
                  <c:v>0.005339591981941982</c:v>
                </c:pt>
                <c:pt idx="283">
                  <c:v>0.005353206688818155</c:v>
                </c:pt>
                <c:pt idx="284">
                  <c:v>0.005366733403234096</c:v>
                </c:pt>
                <c:pt idx="285">
                  <c:v>0.005380164543144642</c:v>
                </c:pt>
                <c:pt idx="286">
                  <c:v>0.0053934926881164195</c:v>
                </c:pt>
                <c:pt idx="287">
                  <c:v>0.00540671058012901</c:v>
                </c:pt>
                <c:pt idx="288">
                  <c:v>0.005419811124234969</c:v>
                </c:pt>
                <c:pt idx="289">
                  <c:v>0.005432787389087155</c:v>
                </c:pt>
                <c:pt idx="290">
                  <c:v>0.005445632607341488</c:v>
                </c:pt>
                <c:pt idx="291">
                  <c:v>0.005458340175942907</c:v>
                </c:pt>
                <c:pt idx="292">
                  <c:v>0.005470903656302051</c:v>
                </c:pt>
                <c:pt idx="293">
                  <c:v>0.005483316774369775</c:v>
                </c:pt>
                <c:pt idx="294">
                  <c:v>0.005495573420616382</c:v>
                </c:pt>
                <c:pt idx="295">
                  <c:v>0.005507667649922061</c:v>
                </c:pt>
                <c:pt idx="296">
                  <c:v>0.005519593681384797</c:v>
                </c:pt>
                <c:pt idx="297">
                  <c:v>0.00553134589805163</c:v>
                </c:pt>
                <c:pt idx="298">
                  <c:v>0.005542918846578898</c:v>
                </c:pt>
                <c:pt idx="299">
                  <c:v>0.005554307236826808</c:v>
                </c:pt>
                <c:pt idx="300">
                  <c:v>0.005565505941393347</c:v>
                </c:pt>
                <c:pt idx="301">
                  <c:v>0.005576509995092361</c:v>
                </c:pt>
                <c:pt idx="302">
                  <c:v>0.005587314594380247</c:v>
                </c:pt>
                <c:pt idx="303">
                  <c:v>0.005597915096735555</c:v>
                </c:pt>
                <c:pt idx="304">
                  <c:v>0.005608307019995478</c:v>
                </c:pt>
                <c:pt idx="305">
                  <c:v>0.005618486041653003</c:v>
                </c:pt>
                <c:pt idx="306">
                  <c:v>0.005628447998118231</c:v>
                </c:pt>
                <c:pt idx="307">
                  <c:v>0.005638188883947207</c:v>
                </c:pt>
                <c:pt idx="308">
                  <c:v>0.005647704851041307</c:v>
                </c:pt>
                <c:pt idx="309">
                  <c:v>0.0056569922078201235</c:v>
                </c:pt>
                <c:pt idx="310">
                  <c:v>0.005666047418370491</c:v>
                </c:pt>
                <c:pt idx="311">
                  <c:v>0.00567486710157419</c:v>
                </c:pt>
                <c:pt idx="312">
                  <c:v>0.005683448030216643</c:v>
                </c:pt>
                <c:pt idx="313">
                  <c:v>0.005691787130078749</c:v>
                </c:pt>
                <c:pt idx="314">
                  <c:v>0.005699881479013856</c:v>
                </c:pt>
                <c:pt idx="315">
                  <c:v>0.0057077283060117025</c:v>
                </c:pt>
                <c:pt idx="316">
                  <c:v>0.0057153249902510105</c:v>
                </c:pt>
                <c:pt idx="317">
                  <c:v>0.005722669060142279</c:v>
                </c:pt>
                <c:pt idx="318">
                  <c:v>0.005729758192362179</c:v>
                </c:pt>
                <c:pt idx="319">
                  <c:v>0.005736590210880841</c:v>
                </c:pt>
                <c:pt idx="320">
                  <c:v>0.005743163085983192</c:v>
                </c:pt>
                <c:pt idx="321">
                  <c:v>0.0057494749332853735</c:v>
                </c:pt>
                <c:pt idx="322">
                  <c:v>0.005755524012747202</c:v>
                </c:pt>
                <c:pt idx="323">
                  <c:v>0.005761308727681474</c:v>
                </c:pt>
                <c:pt idx="324">
                  <c:v>0.005766827623760856</c:v>
                </c:pt>
                <c:pt idx="325">
                  <c:v>0.005772079388023009</c:v>
                </c:pt>
                <c:pt idx="326">
                  <c:v>0.005777062847874474</c:v>
                </c:pt>
                <c:pt idx="327">
                  <c:v>0.005781776970093794</c:v>
                </c:pt>
                <c:pt idx="328">
                  <c:v>0.005786220859834247</c:v>
                </c:pt>
                <c:pt idx="329">
                  <c:v>0.005790393759626502</c:v>
                </c:pt>
                <c:pt idx="330">
                  <c:v>0.005794295048381416</c:v>
                </c:pt>
                <c:pt idx="331">
                  <c:v>0.0057979242403931545</c:v>
                </c:pt>
                <c:pt idx="332">
                  <c:v>0.005801280984342706</c:v>
                </c:pt>
                <c:pt idx="333">
                  <c:v>0.005804365062301835</c:v>
                </c:pt>
                <c:pt idx="334">
                  <c:v>0.005807176388737457</c:v>
                </c:pt>
                <c:pt idx="335">
                  <c:v>0.005809715009516312</c:v>
                </c:pt>
                <c:pt idx="336">
                  <c:v>0.005811981100909844</c:v>
                </c:pt>
                <c:pt idx="337">
                  <c:v>0.005813974968599041</c:v>
                </c:pt>
                <c:pt idx="338">
                  <c:v>0.005815697046679034</c:v>
                </c:pt>
                <c:pt idx="339">
                  <c:v>0.005817147896663121</c:v>
                </c:pt>
                <c:pt idx="340">
                  <c:v>0.005818328206485901</c:v>
                </c:pt>
                <c:pt idx="341">
                  <c:v>0.005819238789505118</c:v>
                </c:pt>
                <c:pt idx="342">
                  <c:v>0.0058198805835017854</c:v>
                </c:pt>
                <c:pt idx="343">
                  <c:v>0.005820254649678107</c:v>
                </c:pt>
                <c:pt idx="344">
                  <c:v>0.005820362171652691</c:v>
                </c:pt>
                <c:pt idx="345">
                  <c:v>0.005820204454452496</c:v>
                </c:pt>
                <c:pt idx="346">
                  <c:v>0.0058197829235009015</c:v>
                </c:pt>
                <c:pt idx="347">
                  <c:v>0.005819099123601283</c:v>
                </c:pt>
                <c:pt idx="348">
                  <c:v>0.005818154717915414</c:v>
                </c:pt>
                <c:pt idx="349">
                  <c:v>0.005816951486935968</c:v>
                </c:pt>
                <c:pt idx="350">
                  <c:v>0.005815491327452418</c:v>
                </c:pt>
                <c:pt idx="351">
                  <c:v>0.005813776251509497</c:v>
                </c:pt>
                <c:pt idx="352">
                  <c:v>0.005811808385357444</c:v>
                </c:pt>
                <c:pt idx="353">
                  <c:v>0.005809589968393172</c:v>
                </c:pt>
                <c:pt idx="354">
                  <c:v>0.005807123352091468</c:v>
                </c:pt>
                <c:pt idx="355">
                  <c:v>0.005804410998925315</c:v>
                </c:pt>
                <c:pt idx="356">
                  <c:v>0.005801455481274376</c:v>
                </c:pt>
                <c:pt idx="357">
                  <c:v>0.00579825948032066</c:v>
                </c:pt>
                <c:pt idx="358">
                  <c:v>0.0057948257849303585</c:v>
                </c:pt>
                <c:pt idx="359">
                  <c:v>0.005791157290520792</c:v>
                </c:pt>
                <c:pt idx="360">
                  <c:v>0.005787256997911394</c:v>
                </c:pt>
                <c:pt idx="361">
                  <c:v>0.005783128012157618</c:v>
                </c:pt>
                <c:pt idx="362">
                  <c:v>0.0057787735413666235</c:v>
                </c:pt>
                <c:pt idx="363">
                  <c:v>0.005774196895493577</c:v>
                </c:pt>
                <c:pt idx="364">
                  <c:v>0.005769401485117344</c:v>
                </c:pt>
                <c:pt idx="365">
                  <c:v>0.005764390820194369</c:v>
                </c:pt>
                <c:pt idx="366">
                  <c:v>0.00575916850878946</c:v>
                </c:pt>
                <c:pt idx="367">
                  <c:v>0.005753738255782195</c:v>
                </c:pt>
                <c:pt idx="368">
                  <c:v>0.00574810386154765</c:v>
                </c:pt>
                <c:pt idx="369">
                  <c:v>0.005742269220610078</c:v>
                </c:pt>
                <c:pt idx="370">
                  <c:v>0.005736238320268202</c:v>
                </c:pt>
                <c:pt idx="371">
                  <c:v>0.005730015239190712</c:v>
                </c:pt>
                <c:pt idx="372">
                  <c:v>0.005723604145980572</c:v>
                </c:pt>
                <c:pt idx="373">
                  <c:v>0.005717009297706673</c:v>
                </c:pt>
                <c:pt idx="374">
                  <c:v>0.005710235038401425</c:v>
                </c:pt>
                <c:pt idx="375">
                  <c:v>0.00570328579752276</c:v>
                </c:pt>
                <c:pt idx="376">
                  <c:v>0.005696166088379117</c:v>
                </c:pt>
                <c:pt idx="377">
                  <c:v>0.005688880506515862</c:v>
                </c:pt>
                <c:pt idx="378">
                  <c:v>0.005681433728061662</c:v>
                </c:pt>
                <c:pt idx="379">
                  <c:v>0.005673830508033279</c:v>
                </c:pt>
                <c:pt idx="380">
                  <c:v>0.005666075678597259</c:v>
                </c:pt>
                <c:pt idx="381">
                  <c:v>0.005658174147286992</c:v>
                </c:pt>
                <c:pt idx="382">
                  <c:v>0.00565013089517361</c:v>
                </c:pt>
                <c:pt idx="383">
                  <c:v>0.005641950974989205</c:v>
                </c:pt>
                <c:pt idx="384">
                  <c:v>0.0056336395092008345</c:v>
                </c:pt>
                <c:pt idx="385">
                  <c:v>0.005625201688033833</c:v>
                </c:pt>
                <c:pt idx="386">
                  <c:v>0.005616642767442927</c:v>
                </c:pt>
                <c:pt idx="387">
                  <c:v>0.005607968067029682</c:v>
                </c:pt>
                <c:pt idx="388">
                  <c:v>0.005599182967904851</c:v>
                </c:pt>
                <c:pt idx="389">
                  <c:v>0.005590292910494209</c:v>
                </c:pt>
                <c:pt idx="390">
                  <c:v>0.005581303392286502</c:v>
                </c:pt>
                <c:pt idx="391">
                  <c:v>0.005572219965522169</c:v>
                </c:pt>
                <c:pt idx="392">
                  <c:v>0.005563048234821578</c:v>
                </c:pt>
                <c:pt idx="393">
                  <c:v>0.005553793854751527</c:v>
                </c:pt>
                <c:pt idx="394">
                  <c:v>0.005544462527328852</c:v>
                </c:pt>
                <c:pt idx="395">
                  <c:v>0.005535059999460058</c:v>
                </c:pt>
                <c:pt idx="396">
                  <c:v>0.0055255920603159425</c:v>
                </c:pt>
                <c:pt idx="397">
                  <c:v>0.005516064538640282</c:v>
                </c:pt>
                <c:pt idx="398">
                  <c:v>0.005506483299991744</c:v>
                </c:pt>
                <c:pt idx="399">
                  <c:v>0.005496854243918278</c:v>
                </c:pt>
                <c:pt idx="400">
                  <c:v>0.0054871833010633675</c:v>
                </c:pt>
                <c:pt idx="401">
                  <c:v>0.005477476430203617</c:v>
                </c:pt>
                <c:pt idx="402">
                  <c:v>0.005467739615217292</c:v>
                </c:pt>
                <c:pt idx="403">
                  <c:v>0.005457978861983573</c:v>
                </c:pt>
                <c:pt idx="404">
                  <c:v>0.0054482001952124</c:v>
                </c:pt>
                <c:pt idx="405">
                  <c:v>0.0054384096552049874</c:v>
                </c:pt>
                <c:pt idx="406">
                  <c:v>0.00542861329454518</c:v>
                </c:pt>
                <c:pt idx="407">
                  <c:v>0.00541881717472209</c:v>
                </c:pt>
                <c:pt idx="408">
                  <c:v>0.0054090273626845415</c:v>
                </c:pt>
                <c:pt idx="409">
                  <c:v>0.005399249927328104</c:v>
                </c:pt>
                <c:pt idx="410">
                  <c:v>0.005389490935915685</c:v>
                </c:pt>
                <c:pt idx="411">
                  <c:v>0.005379756450432829</c:v>
                </c:pt>
                <c:pt idx="412">
                  <c:v>0.0053700525238791486</c:v>
                </c:pt>
                <c:pt idx="413">
                  <c:v>0.005360385196497471</c:v>
                </c:pt>
                <c:pt idx="414">
                  <c:v>0.005350760491942575</c:v>
                </c:pt>
                <c:pt idx="415">
                  <c:v>0.00534118441339161</c:v>
                </c:pt>
                <c:pt idx="416">
                  <c:v>0.005331662939598533</c:v>
                </c:pt>
                <c:pt idx="417">
                  <c:v>0.005322202020895168</c:v>
                </c:pt>
                <c:pt idx="418">
                  <c:v>0.005312807575141746</c:v>
                </c:pt>
                <c:pt idx="419">
                  <c:v>0.005303485483630053</c:v>
                </c:pt>
                <c:pt idx="420">
                  <c:v>0.005294241586942574</c:v>
                </c:pt>
                <c:pt idx="421">
                  <c:v>0.005285081680771315</c:v>
                </c:pt>
                <c:pt idx="422">
                  <c:v>0.005276011511700225</c:v>
                </c:pt>
                <c:pt idx="423">
                  <c:v>0.005267036772955452</c:v>
                </c:pt>
                <c:pt idx="424">
                  <c:v>0.0052581631001279135</c:v>
                </c:pt>
                <c:pt idx="425">
                  <c:v>0.005249396066872956</c:v>
                </c:pt>
                <c:pt idx="426">
                  <c:v>0.005240741180592134</c:v>
                </c:pt>
                <c:pt idx="427">
                  <c:v>0.005232203878102414</c:v>
                </c:pt>
                <c:pt idx="428">
                  <c:v>0.005223789521298368</c:v>
                </c:pt>
                <c:pt idx="429">
                  <c:v>0.005215503392813163</c:v>
                </c:pt>
                <c:pt idx="430">
                  <c:v>0.005207350691684433</c:v>
                </c:pt>
                <c:pt idx="431">
                  <c:v>0.005199336529031301</c:v>
                </c:pt>
                <c:pt idx="432">
                  <c:v>0.00519146592374909</c:v>
                </c:pt>
                <c:pt idx="433">
                  <c:v>0.005183743798228447</c:v>
                </c:pt>
                <c:pt idx="434">
                  <c:v>0.005176174974105806</c:v>
                </c:pt>
                <c:pt idx="435">
                  <c:v>0.00516876416805228</c:v>
                </c:pt>
                <c:pt idx="436">
                  <c:v>0.005161515987608261</c:v>
                </c:pt>
                <c:pt idx="437">
                  <c:v>0.005154434927071118</c:v>
                </c:pt>
                <c:pt idx="438">
                  <c:v>0.005147525363443509</c:v>
                </c:pt>
                <c:pt idx="439">
                  <c:v>0.005140791552449931</c:v>
                </c:pt>
                <c:pt idx="440">
                  <c:v>0.0051342376246291946</c:v>
                </c:pt>
                <c:pt idx="441">
                  <c:v>0.005127867581510548</c:v>
                </c:pt>
                <c:pt idx="442">
                  <c:v>0.00512168529188122</c:v>
                </c:pt>
                <c:pt idx="443">
                  <c:v>0.0051156944881531035</c:v>
                </c:pt>
                <c:pt idx="444">
                  <c:v>0.005109898762836322</c:v>
                </c:pt>
                <c:pt idx="445">
                  <c:v>0.005104301565127298</c:v>
                </c:pt>
                <c:pt idx="446">
                  <c:v>0.005098906197618887</c:v>
                </c:pt>
                <c:pt idx="447">
                  <c:v>0.005093715813139991</c:v>
                </c:pt>
                <c:pt idx="448">
                  <c:v>0.005088733411731942</c:v>
                </c:pt>
                <c:pt idx="449">
                  <c:v>0.005083961837768709</c:v>
                </c:pt>
                <c:pt idx="450">
                  <c:v>0.005079403777227816</c:v>
                </c:pt>
                <c:pt idx="451">
                  <c:v>0.005075061755118579</c:v>
                </c:pt>
                <c:pt idx="452">
                  <c:v>0.005070938133074005</c:v>
                </c:pt>
                <c:pt idx="453">
                  <c:v>0.005067035107112379</c:v>
                </c:pt>
                <c:pt idx="454">
                  <c:v>0.005063354705574258</c:v>
                </c:pt>
                <c:pt idx="455">
                  <c:v>0.005059898787240182</c:v>
                </c:pt>
                <c:pt idx="456">
                  <c:v>0.005056669039634073</c:v>
                </c:pt>
                <c:pt idx="457">
                  <c:v>0.005053666977516849</c:v>
                </c:pt>
                <c:pt idx="458">
                  <c:v>0.005050893941574362</c:v>
                </c:pt>
                <c:pt idx="459">
                  <c:v>0.005048351097303303</c:v>
                </c:pt>
                <c:pt idx="460">
                  <c:v>0.005046039434098248</c:v>
                </c:pt>
                <c:pt idx="461">
                  <c:v>0.005043959764542528</c:v>
                </c:pt>
                <c:pt idx="462">
                  <c:v>0.005042112723905104</c:v>
                </c:pt>
                <c:pt idx="463">
                  <c:v>0.005040498769845098</c:v>
                </c:pt>
                <c:pt idx="464">
                  <c:v>0.005039118182325126</c:v>
                </c:pt>
                <c:pt idx="465">
                  <c:v>0.005037971063734016</c:v>
                </c:pt>
                <c:pt idx="466">
                  <c:v>0.005037057339218986</c:v>
                </c:pt>
                <c:pt idx="467">
                  <c:v>0.005036376757226809</c:v>
                </c:pt>
                <c:pt idx="468">
                  <c:v>0.0050359288902529255</c:v>
                </c:pt>
                <c:pt idx="469">
                  <c:v>0.0050357131357969724</c:v>
                </c:pt>
                <c:pt idx="470">
                  <c:v>0.005035728717522661</c:v>
                </c:pt>
                <c:pt idx="471">
                  <c:v>0.005035974686619372</c:v>
                </c:pt>
                <c:pt idx="472">
                  <c:v>0.005036449923362395</c:v>
                </c:pt>
                <c:pt idx="473">
                  <c:v>0.0050371531388682</c:v>
                </c:pt>
                <c:pt idx="474">
                  <c:v>0.005038082877040671</c:v>
                </c:pt>
                <c:pt idx="475">
                  <c:v>0.005039237516703772</c:v>
                </c:pt>
                <c:pt idx="476">
                  <c:v>0.005040615273915666</c:v>
                </c:pt>
                <c:pt idx="477">
                  <c:v>0.005042214204458919</c:v>
                </c:pt>
                <c:pt idx="478">
                  <c:v>0.005044032206501002</c:v>
                </c:pt>
                <c:pt idx="479">
                  <c:v>0.005046067023418951</c:v>
                </c:pt>
                <c:pt idx="480">
                  <c:v>0.00504831624678173</c:v>
                </c:pt>
                <c:pt idx="481">
                  <c:v>0.005050777319483483</c:v>
                </c:pt>
                <c:pt idx="482">
                  <c:v>0.005053447539020643</c:v>
                </c:pt>
                <c:pt idx="483">
                  <c:v>0.0050563240609055645</c:v>
                </c:pt>
                <c:pt idx="484">
                  <c:v>0.005059403902209167</c:v>
                </c:pt>
                <c:pt idx="485">
                  <c:v>0.005062683945224872</c:v>
                </c:pt>
                <c:pt idx="486">
                  <c:v>0.005066160941245951</c:v>
                </c:pt>
                <c:pt idx="487">
                  <c:v>0.005069831514448323</c:v>
                </c:pt>
                <c:pt idx="488">
                  <c:v>0.005073692165870684</c:v>
                </c:pt>
                <c:pt idx="489">
                  <c:v>0.0050777392774838444</c:v>
                </c:pt>
                <c:pt idx="490">
                  <c:v>0.0050819691163410926</c:v>
                </c:pt>
              </c:numCache>
            </c:numRef>
          </c:yVal>
          <c:smooth val="1"/>
        </c:ser>
        <c:axId val="23081683"/>
        <c:axId val="6408556"/>
      </c:scatterChart>
      <c:valAx>
        <c:axId val="23081683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Burnout Altitude / Roll Wavelength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6408556"/>
        <c:crosses val="autoZero"/>
        <c:crossBetween val="midCat"/>
        <c:dispUnits/>
      </c:valAx>
      <c:valAx>
        <c:axId val="6408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Amplitude of Flight Path Angle, 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230816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Effect of Burnout Altitude Variation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Sheet1!$AN$5:$AN$497</c:f>
              <c:numCache>
                <c:ptCount val="493"/>
                <c:pt idx="0">
                  <c:v>40</c:v>
                </c:pt>
                <c:pt idx="1">
                  <c:v>44</c:v>
                </c:pt>
                <c:pt idx="2">
                  <c:v>48</c:v>
                </c:pt>
                <c:pt idx="3">
                  <c:v>52</c:v>
                </c:pt>
                <c:pt idx="4">
                  <c:v>56</c:v>
                </c:pt>
                <c:pt idx="5">
                  <c:v>60</c:v>
                </c:pt>
                <c:pt idx="6">
                  <c:v>64</c:v>
                </c:pt>
                <c:pt idx="7">
                  <c:v>68</c:v>
                </c:pt>
                <c:pt idx="8">
                  <c:v>72</c:v>
                </c:pt>
                <c:pt idx="9">
                  <c:v>76</c:v>
                </c:pt>
                <c:pt idx="10">
                  <c:v>80</c:v>
                </c:pt>
                <c:pt idx="11">
                  <c:v>84</c:v>
                </c:pt>
                <c:pt idx="12">
                  <c:v>88</c:v>
                </c:pt>
                <c:pt idx="13">
                  <c:v>92</c:v>
                </c:pt>
                <c:pt idx="14">
                  <c:v>96</c:v>
                </c:pt>
                <c:pt idx="15">
                  <c:v>100</c:v>
                </c:pt>
                <c:pt idx="16">
                  <c:v>104</c:v>
                </c:pt>
                <c:pt idx="17">
                  <c:v>108</c:v>
                </c:pt>
                <c:pt idx="18">
                  <c:v>112</c:v>
                </c:pt>
                <c:pt idx="19">
                  <c:v>116</c:v>
                </c:pt>
                <c:pt idx="20">
                  <c:v>120</c:v>
                </c:pt>
                <c:pt idx="21">
                  <c:v>124</c:v>
                </c:pt>
                <c:pt idx="22">
                  <c:v>128</c:v>
                </c:pt>
                <c:pt idx="23">
                  <c:v>132</c:v>
                </c:pt>
                <c:pt idx="24">
                  <c:v>136</c:v>
                </c:pt>
                <c:pt idx="25">
                  <c:v>140</c:v>
                </c:pt>
                <c:pt idx="26">
                  <c:v>144</c:v>
                </c:pt>
                <c:pt idx="27">
                  <c:v>148</c:v>
                </c:pt>
                <c:pt idx="28">
                  <c:v>152</c:v>
                </c:pt>
                <c:pt idx="29">
                  <c:v>156</c:v>
                </c:pt>
                <c:pt idx="30">
                  <c:v>160</c:v>
                </c:pt>
                <c:pt idx="31">
                  <c:v>164</c:v>
                </c:pt>
                <c:pt idx="32">
                  <c:v>168</c:v>
                </c:pt>
                <c:pt idx="33">
                  <c:v>172</c:v>
                </c:pt>
                <c:pt idx="34">
                  <c:v>176</c:v>
                </c:pt>
                <c:pt idx="35">
                  <c:v>180</c:v>
                </c:pt>
                <c:pt idx="36">
                  <c:v>184</c:v>
                </c:pt>
                <c:pt idx="37">
                  <c:v>188</c:v>
                </c:pt>
                <c:pt idx="38">
                  <c:v>192</c:v>
                </c:pt>
                <c:pt idx="39">
                  <c:v>196</c:v>
                </c:pt>
                <c:pt idx="40">
                  <c:v>200</c:v>
                </c:pt>
                <c:pt idx="41">
                  <c:v>204</c:v>
                </c:pt>
                <c:pt idx="42">
                  <c:v>208</c:v>
                </c:pt>
                <c:pt idx="43">
                  <c:v>212</c:v>
                </c:pt>
                <c:pt idx="44">
                  <c:v>216</c:v>
                </c:pt>
                <c:pt idx="45">
                  <c:v>220</c:v>
                </c:pt>
                <c:pt idx="46">
                  <c:v>224</c:v>
                </c:pt>
                <c:pt idx="47">
                  <c:v>228</c:v>
                </c:pt>
                <c:pt idx="48">
                  <c:v>232</c:v>
                </c:pt>
                <c:pt idx="49">
                  <c:v>236</c:v>
                </c:pt>
                <c:pt idx="50">
                  <c:v>240</c:v>
                </c:pt>
                <c:pt idx="51">
                  <c:v>244</c:v>
                </c:pt>
                <c:pt idx="52">
                  <c:v>248</c:v>
                </c:pt>
                <c:pt idx="53">
                  <c:v>252</c:v>
                </c:pt>
                <c:pt idx="54">
                  <c:v>256</c:v>
                </c:pt>
                <c:pt idx="55">
                  <c:v>260</c:v>
                </c:pt>
                <c:pt idx="56">
                  <c:v>264</c:v>
                </c:pt>
                <c:pt idx="57">
                  <c:v>268</c:v>
                </c:pt>
                <c:pt idx="58">
                  <c:v>272</c:v>
                </c:pt>
                <c:pt idx="59">
                  <c:v>276</c:v>
                </c:pt>
                <c:pt idx="60">
                  <c:v>280</c:v>
                </c:pt>
                <c:pt idx="61">
                  <c:v>284</c:v>
                </c:pt>
                <c:pt idx="62">
                  <c:v>288</c:v>
                </c:pt>
                <c:pt idx="63">
                  <c:v>292</c:v>
                </c:pt>
                <c:pt idx="64">
                  <c:v>296</c:v>
                </c:pt>
                <c:pt idx="65">
                  <c:v>300</c:v>
                </c:pt>
                <c:pt idx="66">
                  <c:v>304</c:v>
                </c:pt>
                <c:pt idx="67">
                  <c:v>308</c:v>
                </c:pt>
                <c:pt idx="68">
                  <c:v>312</c:v>
                </c:pt>
                <c:pt idx="69">
                  <c:v>316</c:v>
                </c:pt>
                <c:pt idx="70">
                  <c:v>320</c:v>
                </c:pt>
                <c:pt idx="71">
                  <c:v>324</c:v>
                </c:pt>
                <c:pt idx="72">
                  <c:v>328</c:v>
                </c:pt>
                <c:pt idx="73">
                  <c:v>332</c:v>
                </c:pt>
                <c:pt idx="74">
                  <c:v>336</c:v>
                </c:pt>
                <c:pt idx="75">
                  <c:v>340</c:v>
                </c:pt>
                <c:pt idx="76">
                  <c:v>344</c:v>
                </c:pt>
                <c:pt idx="77">
                  <c:v>348</c:v>
                </c:pt>
                <c:pt idx="78">
                  <c:v>352</c:v>
                </c:pt>
                <c:pt idx="79">
                  <c:v>356</c:v>
                </c:pt>
                <c:pt idx="80">
                  <c:v>360</c:v>
                </c:pt>
                <c:pt idx="81">
                  <c:v>364</c:v>
                </c:pt>
                <c:pt idx="82">
                  <c:v>368</c:v>
                </c:pt>
                <c:pt idx="83">
                  <c:v>372</c:v>
                </c:pt>
                <c:pt idx="84">
                  <c:v>376</c:v>
                </c:pt>
                <c:pt idx="85">
                  <c:v>380</c:v>
                </c:pt>
                <c:pt idx="86">
                  <c:v>384</c:v>
                </c:pt>
                <c:pt idx="87">
                  <c:v>388</c:v>
                </c:pt>
                <c:pt idx="88">
                  <c:v>392</c:v>
                </c:pt>
                <c:pt idx="89">
                  <c:v>396</c:v>
                </c:pt>
                <c:pt idx="90">
                  <c:v>400</c:v>
                </c:pt>
                <c:pt idx="91">
                  <c:v>404</c:v>
                </c:pt>
                <c:pt idx="92">
                  <c:v>408</c:v>
                </c:pt>
                <c:pt idx="93">
                  <c:v>412</c:v>
                </c:pt>
                <c:pt idx="94">
                  <c:v>416</c:v>
                </c:pt>
                <c:pt idx="95">
                  <c:v>420</c:v>
                </c:pt>
                <c:pt idx="96">
                  <c:v>424</c:v>
                </c:pt>
                <c:pt idx="97">
                  <c:v>428</c:v>
                </c:pt>
                <c:pt idx="98">
                  <c:v>432</c:v>
                </c:pt>
                <c:pt idx="99">
                  <c:v>436</c:v>
                </c:pt>
                <c:pt idx="100">
                  <c:v>440</c:v>
                </c:pt>
                <c:pt idx="101">
                  <c:v>444</c:v>
                </c:pt>
                <c:pt idx="102">
                  <c:v>448</c:v>
                </c:pt>
                <c:pt idx="103">
                  <c:v>452</c:v>
                </c:pt>
                <c:pt idx="104">
                  <c:v>456</c:v>
                </c:pt>
                <c:pt idx="105">
                  <c:v>460</c:v>
                </c:pt>
                <c:pt idx="106">
                  <c:v>464</c:v>
                </c:pt>
                <c:pt idx="107">
                  <c:v>468</c:v>
                </c:pt>
                <c:pt idx="108">
                  <c:v>472</c:v>
                </c:pt>
                <c:pt idx="109">
                  <c:v>476</c:v>
                </c:pt>
                <c:pt idx="110">
                  <c:v>480</c:v>
                </c:pt>
                <c:pt idx="111">
                  <c:v>484</c:v>
                </c:pt>
                <c:pt idx="112">
                  <c:v>488</c:v>
                </c:pt>
                <c:pt idx="113">
                  <c:v>492</c:v>
                </c:pt>
                <c:pt idx="114">
                  <c:v>496</c:v>
                </c:pt>
                <c:pt idx="115">
                  <c:v>500</c:v>
                </c:pt>
                <c:pt idx="116">
                  <c:v>504</c:v>
                </c:pt>
                <c:pt idx="117">
                  <c:v>508</c:v>
                </c:pt>
                <c:pt idx="118">
                  <c:v>512</c:v>
                </c:pt>
                <c:pt idx="119">
                  <c:v>516</c:v>
                </c:pt>
                <c:pt idx="120">
                  <c:v>520</c:v>
                </c:pt>
                <c:pt idx="121">
                  <c:v>524</c:v>
                </c:pt>
                <c:pt idx="122">
                  <c:v>528</c:v>
                </c:pt>
                <c:pt idx="123">
                  <c:v>532</c:v>
                </c:pt>
                <c:pt idx="124">
                  <c:v>536</c:v>
                </c:pt>
                <c:pt idx="125">
                  <c:v>540</c:v>
                </c:pt>
                <c:pt idx="126">
                  <c:v>544</c:v>
                </c:pt>
                <c:pt idx="127">
                  <c:v>548</c:v>
                </c:pt>
                <c:pt idx="128">
                  <c:v>552</c:v>
                </c:pt>
                <c:pt idx="129">
                  <c:v>556</c:v>
                </c:pt>
                <c:pt idx="130">
                  <c:v>560</c:v>
                </c:pt>
                <c:pt idx="131">
                  <c:v>564</c:v>
                </c:pt>
                <c:pt idx="132">
                  <c:v>568</c:v>
                </c:pt>
                <c:pt idx="133">
                  <c:v>572</c:v>
                </c:pt>
                <c:pt idx="134">
                  <c:v>576</c:v>
                </c:pt>
                <c:pt idx="135">
                  <c:v>580</c:v>
                </c:pt>
                <c:pt idx="136">
                  <c:v>584</c:v>
                </c:pt>
                <c:pt idx="137">
                  <c:v>588</c:v>
                </c:pt>
                <c:pt idx="138">
                  <c:v>592</c:v>
                </c:pt>
                <c:pt idx="139">
                  <c:v>596</c:v>
                </c:pt>
                <c:pt idx="140">
                  <c:v>600</c:v>
                </c:pt>
                <c:pt idx="141">
                  <c:v>604</c:v>
                </c:pt>
                <c:pt idx="142">
                  <c:v>608</c:v>
                </c:pt>
                <c:pt idx="143">
                  <c:v>612</c:v>
                </c:pt>
                <c:pt idx="144">
                  <c:v>616</c:v>
                </c:pt>
                <c:pt idx="145">
                  <c:v>620</c:v>
                </c:pt>
                <c:pt idx="146">
                  <c:v>624</c:v>
                </c:pt>
                <c:pt idx="147">
                  <c:v>628</c:v>
                </c:pt>
                <c:pt idx="148">
                  <c:v>632</c:v>
                </c:pt>
                <c:pt idx="149">
                  <c:v>636</c:v>
                </c:pt>
                <c:pt idx="150">
                  <c:v>640</c:v>
                </c:pt>
                <c:pt idx="151">
                  <c:v>644</c:v>
                </c:pt>
                <c:pt idx="152">
                  <c:v>648</c:v>
                </c:pt>
                <c:pt idx="153">
                  <c:v>652</c:v>
                </c:pt>
                <c:pt idx="154">
                  <c:v>656</c:v>
                </c:pt>
                <c:pt idx="155">
                  <c:v>660</c:v>
                </c:pt>
                <c:pt idx="156">
                  <c:v>664</c:v>
                </c:pt>
                <c:pt idx="157">
                  <c:v>668</c:v>
                </c:pt>
                <c:pt idx="158">
                  <c:v>672</c:v>
                </c:pt>
                <c:pt idx="159">
                  <c:v>676</c:v>
                </c:pt>
                <c:pt idx="160">
                  <c:v>680</c:v>
                </c:pt>
                <c:pt idx="161">
                  <c:v>684</c:v>
                </c:pt>
                <c:pt idx="162">
                  <c:v>688</c:v>
                </c:pt>
                <c:pt idx="163">
                  <c:v>692</c:v>
                </c:pt>
                <c:pt idx="164">
                  <c:v>696</c:v>
                </c:pt>
                <c:pt idx="165">
                  <c:v>700</c:v>
                </c:pt>
                <c:pt idx="166">
                  <c:v>704</c:v>
                </c:pt>
                <c:pt idx="167">
                  <c:v>708</c:v>
                </c:pt>
                <c:pt idx="168">
                  <c:v>712</c:v>
                </c:pt>
                <c:pt idx="169">
                  <c:v>716</c:v>
                </c:pt>
                <c:pt idx="170">
                  <c:v>720</c:v>
                </c:pt>
                <c:pt idx="171">
                  <c:v>724</c:v>
                </c:pt>
                <c:pt idx="172">
                  <c:v>728</c:v>
                </c:pt>
                <c:pt idx="173">
                  <c:v>732</c:v>
                </c:pt>
                <c:pt idx="174">
                  <c:v>736</c:v>
                </c:pt>
                <c:pt idx="175">
                  <c:v>740</c:v>
                </c:pt>
                <c:pt idx="176">
                  <c:v>744</c:v>
                </c:pt>
                <c:pt idx="177">
                  <c:v>748</c:v>
                </c:pt>
                <c:pt idx="178">
                  <c:v>752</c:v>
                </c:pt>
                <c:pt idx="179">
                  <c:v>756</c:v>
                </c:pt>
                <c:pt idx="180">
                  <c:v>760</c:v>
                </c:pt>
                <c:pt idx="181">
                  <c:v>764</c:v>
                </c:pt>
                <c:pt idx="182">
                  <c:v>768</c:v>
                </c:pt>
                <c:pt idx="183">
                  <c:v>772</c:v>
                </c:pt>
                <c:pt idx="184">
                  <c:v>776</c:v>
                </c:pt>
                <c:pt idx="185">
                  <c:v>780</c:v>
                </c:pt>
                <c:pt idx="186">
                  <c:v>784</c:v>
                </c:pt>
                <c:pt idx="187">
                  <c:v>788</c:v>
                </c:pt>
                <c:pt idx="188">
                  <c:v>792</c:v>
                </c:pt>
                <c:pt idx="189">
                  <c:v>796</c:v>
                </c:pt>
                <c:pt idx="190">
                  <c:v>800</c:v>
                </c:pt>
                <c:pt idx="191">
                  <c:v>804</c:v>
                </c:pt>
                <c:pt idx="192">
                  <c:v>808</c:v>
                </c:pt>
                <c:pt idx="193">
                  <c:v>812</c:v>
                </c:pt>
                <c:pt idx="194">
                  <c:v>816</c:v>
                </c:pt>
                <c:pt idx="195">
                  <c:v>820</c:v>
                </c:pt>
                <c:pt idx="196">
                  <c:v>824</c:v>
                </c:pt>
                <c:pt idx="197">
                  <c:v>828</c:v>
                </c:pt>
                <c:pt idx="198">
                  <c:v>832</c:v>
                </c:pt>
                <c:pt idx="199">
                  <c:v>836</c:v>
                </c:pt>
                <c:pt idx="200">
                  <c:v>840</c:v>
                </c:pt>
                <c:pt idx="201">
                  <c:v>844</c:v>
                </c:pt>
                <c:pt idx="202">
                  <c:v>848</c:v>
                </c:pt>
                <c:pt idx="203">
                  <c:v>852</c:v>
                </c:pt>
                <c:pt idx="204">
                  <c:v>856</c:v>
                </c:pt>
                <c:pt idx="205">
                  <c:v>860</c:v>
                </c:pt>
                <c:pt idx="206">
                  <c:v>864</c:v>
                </c:pt>
                <c:pt idx="207">
                  <c:v>868</c:v>
                </c:pt>
                <c:pt idx="208">
                  <c:v>872</c:v>
                </c:pt>
                <c:pt idx="209">
                  <c:v>876</c:v>
                </c:pt>
                <c:pt idx="210">
                  <c:v>880</c:v>
                </c:pt>
                <c:pt idx="211">
                  <c:v>884</c:v>
                </c:pt>
                <c:pt idx="212">
                  <c:v>888</c:v>
                </c:pt>
                <c:pt idx="213">
                  <c:v>892</c:v>
                </c:pt>
                <c:pt idx="214">
                  <c:v>896</c:v>
                </c:pt>
                <c:pt idx="215">
                  <c:v>900</c:v>
                </c:pt>
                <c:pt idx="216">
                  <c:v>904</c:v>
                </c:pt>
                <c:pt idx="217">
                  <c:v>908</c:v>
                </c:pt>
                <c:pt idx="218">
                  <c:v>912</c:v>
                </c:pt>
                <c:pt idx="219">
                  <c:v>916</c:v>
                </c:pt>
                <c:pt idx="220">
                  <c:v>920</c:v>
                </c:pt>
                <c:pt idx="221">
                  <c:v>924</c:v>
                </c:pt>
                <c:pt idx="222">
                  <c:v>928</c:v>
                </c:pt>
                <c:pt idx="223">
                  <c:v>932</c:v>
                </c:pt>
                <c:pt idx="224">
                  <c:v>936</c:v>
                </c:pt>
                <c:pt idx="225">
                  <c:v>940</c:v>
                </c:pt>
                <c:pt idx="226">
                  <c:v>944</c:v>
                </c:pt>
                <c:pt idx="227">
                  <c:v>948</c:v>
                </c:pt>
                <c:pt idx="228">
                  <c:v>952</c:v>
                </c:pt>
                <c:pt idx="229">
                  <c:v>956</c:v>
                </c:pt>
                <c:pt idx="230">
                  <c:v>960</c:v>
                </c:pt>
                <c:pt idx="231">
                  <c:v>964</c:v>
                </c:pt>
                <c:pt idx="232">
                  <c:v>968</c:v>
                </c:pt>
                <c:pt idx="233">
                  <c:v>972</c:v>
                </c:pt>
                <c:pt idx="234">
                  <c:v>976</c:v>
                </c:pt>
                <c:pt idx="235">
                  <c:v>980</c:v>
                </c:pt>
                <c:pt idx="236">
                  <c:v>984</c:v>
                </c:pt>
                <c:pt idx="237">
                  <c:v>988</c:v>
                </c:pt>
                <c:pt idx="238">
                  <c:v>992</c:v>
                </c:pt>
                <c:pt idx="239">
                  <c:v>996</c:v>
                </c:pt>
                <c:pt idx="240">
                  <c:v>1000</c:v>
                </c:pt>
                <c:pt idx="241">
                  <c:v>1004</c:v>
                </c:pt>
                <c:pt idx="242">
                  <c:v>1008</c:v>
                </c:pt>
                <c:pt idx="243">
                  <c:v>1012</c:v>
                </c:pt>
                <c:pt idx="244">
                  <c:v>1016</c:v>
                </c:pt>
                <c:pt idx="245">
                  <c:v>1020</c:v>
                </c:pt>
                <c:pt idx="246">
                  <c:v>1024</c:v>
                </c:pt>
                <c:pt idx="247">
                  <c:v>1028</c:v>
                </c:pt>
                <c:pt idx="248">
                  <c:v>1032</c:v>
                </c:pt>
                <c:pt idx="249">
                  <c:v>1036</c:v>
                </c:pt>
                <c:pt idx="250">
                  <c:v>1040</c:v>
                </c:pt>
                <c:pt idx="251">
                  <c:v>1044</c:v>
                </c:pt>
                <c:pt idx="252">
                  <c:v>1048</c:v>
                </c:pt>
                <c:pt idx="253">
                  <c:v>1052</c:v>
                </c:pt>
                <c:pt idx="254">
                  <c:v>1056</c:v>
                </c:pt>
                <c:pt idx="255">
                  <c:v>1060</c:v>
                </c:pt>
                <c:pt idx="256">
                  <c:v>1064</c:v>
                </c:pt>
                <c:pt idx="257">
                  <c:v>1068</c:v>
                </c:pt>
                <c:pt idx="258">
                  <c:v>1072</c:v>
                </c:pt>
                <c:pt idx="259">
                  <c:v>1076</c:v>
                </c:pt>
                <c:pt idx="260">
                  <c:v>1080</c:v>
                </c:pt>
                <c:pt idx="261">
                  <c:v>1084</c:v>
                </c:pt>
                <c:pt idx="262">
                  <c:v>1088</c:v>
                </c:pt>
                <c:pt idx="263">
                  <c:v>1092</c:v>
                </c:pt>
                <c:pt idx="264">
                  <c:v>1096</c:v>
                </c:pt>
                <c:pt idx="265">
                  <c:v>1100</c:v>
                </c:pt>
                <c:pt idx="266">
                  <c:v>1104</c:v>
                </c:pt>
                <c:pt idx="267">
                  <c:v>1108</c:v>
                </c:pt>
                <c:pt idx="268">
                  <c:v>1112</c:v>
                </c:pt>
                <c:pt idx="269">
                  <c:v>1116</c:v>
                </c:pt>
                <c:pt idx="270">
                  <c:v>1120</c:v>
                </c:pt>
                <c:pt idx="271">
                  <c:v>1124</c:v>
                </c:pt>
                <c:pt idx="272">
                  <c:v>1128</c:v>
                </c:pt>
                <c:pt idx="273">
                  <c:v>1132</c:v>
                </c:pt>
                <c:pt idx="274">
                  <c:v>1136</c:v>
                </c:pt>
                <c:pt idx="275">
                  <c:v>1140</c:v>
                </c:pt>
                <c:pt idx="276">
                  <c:v>1144</c:v>
                </c:pt>
                <c:pt idx="277">
                  <c:v>1148</c:v>
                </c:pt>
                <c:pt idx="278">
                  <c:v>1152</c:v>
                </c:pt>
                <c:pt idx="279">
                  <c:v>1156</c:v>
                </c:pt>
                <c:pt idx="280">
                  <c:v>1160</c:v>
                </c:pt>
                <c:pt idx="281">
                  <c:v>1164</c:v>
                </c:pt>
                <c:pt idx="282">
                  <c:v>1168</c:v>
                </c:pt>
                <c:pt idx="283">
                  <c:v>1172</c:v>
                </c:pt>
                <c:pt idx="284">
                  <c:v>1176</c:v>
                </c:pt>
                <c:pt idx="285">
                  <c:v>1180</c:v>
                </c:pt>
                <c:pt idx="286">
                  <c:v>1184</c:v>
                </c:pt>
                <c:pt idx="287">
                  <c:v>1188</c:v>
                </c:pt>
                <c:pt idx="288">
                  <c:v>1192</c:v>
                </c:pt>
                <c:pt idx="289">
                  <c:v>1196</c:v>
                </c:pt>
                <c:pt idx="290">
                  <c:v>1200</c:v>
                </c:pt>
                <c:pt idx="291">
                  <c:v>1204</c:v>
                </c:pt>
                <c:pt idx="292">
                  <c:v>1208</c:v>
                </c:pt>
                <c:pt idx="293">
                  <c:v>1212</c:v>
                </c:pt>
                <c:pt idx="294">
                  <c:v>1216</c:v>
                </c:pt>
                <c:pt idx="295">
                  <c:v>1220</c:v>
                </c:pt>
                <c:pt idx="296">
                  <c:v>1224</c:v>
                </c:pt>
                <c:pt idx="297">
                  <c:v>1228</c:v>
                </c:pt>
                <c:pt idx="298">
                  <c:v>1232</c:v>
                </c:pt>
                <c:pt idx="299">
                  <c:v>1236</c:v>
                </c:pt>
                <c:pt idx="300">
                  <c:v>1240</c:v>
                </c:pt>
                <c:pt idx="301">
                  <c:v>1244</c:v>
                </c:pt>
                <c:pt idx="302">
                  <c:v>1248</c:v>
                </c:pt>
                <c:pt idx="303">
                  <c:v>1252</c:v>
                </c:pt>
                <c:pt idx="304">
                  <c:v>1256</c:v>
                </c:pt>
                <c:pt idx="305">
                  <c:v>1260</c:v>
                </c:pt>
                <c:pt idx="306">
                  <c:v>1264</c:v>
                </c:pt>
                <c:pt idx="307">
                  <c:v>1268</c:v>
                </c:pt>
                <c:pt idx="308">
                  <c:v>1272</c:v>
                </c:pt>
                <c:pt idx="309">
                  <c:v>1276</c:v>
                </c:pt>
                <c:pt idx="310">
                  <c:v>1280</c:v>
                </c:pt>
                <c:pt idx="311">
                  <c:v>1284</c:v>
                </c:pt>
                <c:pt idx="312">
                  <c:v>1288</c:v>
                </c:pt>
                <c:pt idx="313">
                  <c:v>1292</c:v>
                </c:pt>
                <c:pt idx="314">
                  <c:v>1296</c:v>
                </c:pt>
                <c:pt idx="315">
                  <c:v>1300</c:v>
                </c:pt>
                <c:pt idx="316">
                  <c:v>1304</c:v>
                </c:pt>
                <c:pt idx="317">
                  <c:v>1308</c:v>
                </c:pt>
                <c:pt idx="318">
                  <c:v>1312</c:v>
                </c:pt>
                <c:pt idx="319">
                  <c:v>1316</c:v>
                </c:pt>
                <c:pt idx="320">
                  <c:v>1320</c:v>
                </c:pt>
                <c:pt idx="321">
                  <c:v>1324</c:v>
                </c:pt>
                <c:pt idx="322">
                  <c:v>1328</c:v>
                </c:pt>
                <c:pt idx="323">
                  <c:v>1332</c:v>
                </c:pt>
                <c:pt idx="324">
                  <c:v>1336</c:v>
                </c:pt>
                <c:pt idx="325">
                  <c:v>1340</c:v>
                </c:pt>
                <c:pt idx="326">
                  <c:v>1344</c:v>
                </c:pt>
                <c:pt idx="327">
                  <c:v>1348</c:v>
                </c:pt>
                <c:pt idx="328">
                  <c:v>1352</c:v>
                </c:pt>
                <c:pt idx="329">
                  <c:v>1356</c:v>
                </c:pt>
                <c:pt idx="330">
                  <c:v>1360</c:v>
                </c:pt>
                <c:pt idx="331">
                  <c:v>1364</c:v>
                </c:pt>
                <c:pt idx="332">
                  <c:v>1368</c:v>
                </c:pt>
                <c:pt idx="333">
                  <c:v>1372</c:v>
                </c:pt>
                <c:pt idx="334">
                  <c:v>1376</c:v>
                </c:pt>
                <c:pt idx="335">
                  <c:v>1380</c:v>
                </c:pt>
                <c:pt idx="336">
                  <c:v>1384</c:v>
                </c:pt>
                <c:pt idx="337">
                  <c:v>1388</c:v>
                </c:pt>
                <c:pt idx="338">
                  <c:v>1392</c:v>
                </c:pt>
                <c:pt idx="339">
                  <c:v>1396</c:v>
                </c:pt>
                <c:pt idx="340">
                  <c:v>1400</c:v>
                </c:pt>
                <c:pt idx="341">
                  <c:v>1404</c:v>
                </c:pt>
                <c:pt idx="342">
                  <c:v>1408</c:v>
                </c:pt>
                <c:pt idx="343">
                  <c:v>1412</c:v>
                </c:pt>
                <c:pt idx="344">
                  <c:v>1416</c:v>
                </c:pt>
                <c:pt idx="345">
                  <c:v>1420</c:v>
                </c:pt>
                <c:pt idx="346">
                  <c:v>1424</c:v>
                </c:pt>
                <c:pt idx="347">
                  <c:v>1428</c:v>
                </c:pt>
                <c:pt idx="348">
                  <c:v>1432</c:v>
                </c:pt>
                <c:pt idx="349">
                  <c:v>1436</c:v>
                </c:pt>
                <c:pt idx="350">
                  <c:v>1440</c:v>
                </c:pt>
                <c:pt idx="351">
                  <c:v>1444</c:v>
                </c:pt>
                <c:pt idx="352">
                  <c:v>1448</c:v>
                </c:pt>
                <c:pt idx="353">
                  <c:v>1452</c:v>
                </c:pt>
                <c:pt idx="354">
                  <c:v>1456</c:v>
                </c:pt>
                <c:pt idx="355">
                  <c:v>1460</c:v>
                </c:pt>
                <c:pt idx="356">
                  <c:v>1464</c:v>
                </c:pt>
                <c:pt idx="357">
                  <c:v>1468</c:v>
                </c:pt>
                <c:pt idx="358">
                  <c:v>1472</c:v>
                </c:pt>
                <c:pt idx="359">
                  <c:v>1476</c:v>
                </c:pt>
                <c:pt idx="360">
                  <c:v>1480</c:v>
                </c:pt>
                <c:pt idx="361">
                  <c:v>1484</c:v>
                </c:pt>
                <c:pt idx="362">
                  <c:v>1488</c:v>
                </c:pt>
                <c:pt idx="363">
                  <c:v>1492</c:v>
                </c:pt>
                <c:pt idx="364">
                  <c:v>1496</c:v>
                </c:pt>
                <c:pt idx="365">
                  <c:v>1500</c:v>
                </c:pt>
                <c:pt idx="366">
                  <c:v>1504</c:v>
                </c:pt>
                <c:pt idx="367">
                  <c:v>1508</c:v>
                </c:pt>
                <c:pt idx="368">
                  <c:v>1512</c:v>
                </c:pt>
                <c:pt idx="369">
                  <c:v>1516</c:v>
                </c:pt>
                <c:pt idx="370">
                  <c:v>1520</c:v>
                </c:pt>
                <c:pt idx="371">
                  <c:v>1524</c:v>
                </c:pt>
                <c:pt idx="372">
                  <c:v>1528</c:v>
                </c:pt>
                <c:pt idx="373">
                  <c:v>1532</c:v>
                </c:pt>
                <c:pt idx="374">
                  <c:v>1536</c:v>
                </c:pt>
                <c:pt idx="375">
                  <c:v>1540</c:v>
                </c:pt>
                <c:pt idx="376">
                  <c:v>1544</c:v>
                </c:pt>
                <c:pt idx="377">
                  <c:v>1548</c:v>
                </c:pt>
                <c:pt idx="378">
                  <c:v>1552</c:v>
                </c:pt>
                <c:pt idx="379">
                  <c:v>1556</c:v>
                </c:pt>
                <c:pt idx="380">
                  <c:v>1560</c:v>
                </c:pt>
                <c:pt idx="381">
                  <c:v>1564</c:v>
                </c:pt>
                <c:pt idx="382">
                  <c:v>1568</c:v>
                </c:pt>
                <c:pt idx="383">
                  <c:v>1572</c:v>
                </c:pt>
                <c:pt idx="384">
                  <c:v>1576</c:v>
                </c:pt>
                <c:pt idx="385">
                  <c:v>1580</c:v>
                </c:pt>
                <c:pt idx="386">
                  <c:v>1584</c:v>
                </c:pt>
                <c:pt idx="387">
                  <c:v>1588</c:v>
                </c:pt>
                <c:pt idx="388">
                  <c:v>1592</c:v>
                </c:pt>
                <c:pt idx="389">
                  <c:v>1596</c:v>
                </c:pt>
                <c:pt idx="390">
                  <c:v>1600</c:v>
                </c:pt>
                <c:pt idx="391">
                  <c:v>1604</c:v>
                </c:pt>
                <c:pt idx="392">
                  <c:v>1608</c:v>
                </c:pt>
                <c:pt idx="393">
                  <c:v>1612</c:v>
                </c:pt>
                <c:pt idx="394">
                  <c:v>1616</c:v>
                </c:pt>
                <c:pt idx="395">
                  <c:v>1620</c:v>
                </c:pt>
                <c:pt idx="396">
                  <c:v>1624</c:v>
                </c:pt>
                <c:pt idx="397">
                  <c:v>1628</c:v>
                </c:pt>
                <c:pt idx="398">
                  <c:v>1632</c:v>
                </c:pt>
                <c:pt idx="399">
                  <c:v>1636</c:v>
                </c:pt>
                <c:pt idx="400">
                  <c:v>1640</c:v>
                </c:pt>
                <c:pt idx="401">
                  <c:v>1644</c:v>
                </c:pt>
                <c:pt idx="402">
                  <c:v>1648</c:v>
                </c:pt>
                <c:pt idx="403">
                  <c:v>1652</c:v>
                </c:pt>
                <c:pt idx="404">
                  <c:v>1656</c:v>
                </c:pt>
                <c:pt idx="405">
                  <c:v>1660</c:v>
                </c:pt>
                <c:pt idx="406">
                  <c:v>1664</c:v>
                </c:pt>
                <c:pt idx="407">
                  <c:v>1668</c:v>
                </c:pt>
                <c:pt idx="408">
                  <c:v>1672</c:v>
                </c:pt>
                <c:pt idx="409">
                  <c:v>1676</c:v>
                </c:pt>
                <c:pt idx="410">
                  <c:v>1680</c:v>
                </c:pt>
                <c:pt idx="411">
                  <c:v>1684</c:v>
                </c:pt>
                <c:pt idx="412">
                  <c:v>1688</c:v>
                </c:pt>
                <c:pt idx="413">
                  <c:v>1692</c:v>
                </c:pt>
                <c:pt idx="414">
                  <c:v>1696</c:v>
                </c:pt>
                <c:pt idx="415">
                  <c:v>1700</c:v>
                </c:pt>
                <c:pt idx="416">
                  <c:v>1704</c:v>
                </c:pt>
                <c:pt idx="417">
                  <c:v>1708</c:v>
                </c:pt>
                <c:pt idx="418">
                  <c:v>1712</c:v>
                </c:pt>
                <c:pt idx="419">
                  <c:v>1716</c:v>
                </c:pt>
                <c:pt idx="420">
                  <c:v>1720</c:v>
                </c:pt>
                <c:pt idx="421">
                  <c:v>1724</c:v>
                </c:pt>
                <c:pt idx="422">
                  <c:v>1728</c:v>
                </c:pt>
                <c:pt idx="423">
                  <c:v>1732</c:v>
                </c:pt>
                <c:pt idx="424">
                  <c:v>1736</c:v>
                </c:pt>
                <c:pt idx="425">
                  <c:v>1740</c:v>
                </c:pt>
                <c:pt idx="426">
                  <c:v>1744</c:v>
                </c:pt>
                <c:pt idx="427">
                  <c:v>1748</c:v>
                </c:pt>
                <c:pt idx="428">
                  <c:v>1752</c:v>
                </c:pt>
                <c:pt idx="429">
                  <c:v>1756</c:v>
                </c:pt>
                <c:pt idx="430">
                  <c:v>1760</c:v>
                </c:pt>
                <c:pt idx="431">
                  <c:v>1764</c:v>
                </c:pt>
                <c:pt idx="432">
                  <c:v>1768</c:v>
                </c:pt>
                <c:pt idx="433">
                  <c:v>1772</c:v>
                </c:pt>
                <c:pt idx="434">
                  <c:v>1776</c:v>
                </c:pt>
                <c:pt idx="435">
                  <c:v>1780</c:v>
                </c:pt>
                <c:pt idx="436">
                  <c:v>1784</c:v>
                </c:pt>
                <c:pt idx="437">
                  <c:v>1788</c:v>
                </c:pt>
                <c:pt idx="438">
                  <c:v>1792</c:v>
                </c:pt>
                <c:pt idx="439">
                  <c:v>1796</c:v>
                </c:pt>
                <c:pt idx="440">
                  <c:v>1800</c:v>
                </c:pt>
                <c:pt idx="441">
                  <c:v>1804</c:v>
                </c:pt>
                <c:pt idx="442">
                  <c:v>1808</c:v>
                </c:pt>
                <c:pt idx="443">
                  <c:v>1812</c:v>
                </c:pt>
                <c:pt idx="444">
                  <c:v>1816</c:v>
                </c:pt>
                <c:pt idx="445">
                  <c:v>1820</c:v>
                </c:pt>
                <c:pt idx="446">
                  <c:v>1824</c:v>
                </c:pt>
                <c:pt idx="447">
                  <c:v>1828</c:v>
                </c:pt>
                <c:pt idx="448">
                  <c:v>1832</c:v>
                </c:pt>
                <c:pt idx="449">
                  <c:v>1836</c:v>
                </c:pt>
                <c:pt idx="450">
                  <c:v>1840</c:v>
                </c:pt>
                <c:pt idx="451">
                  <c:v>1844</c:v>
                </c:pt>
                <c:pt idx="452">
                  <c:v>1848</c:v>
                </c:pt>
                <c:pt idx="453">
                  <c:v>1852</c:v>
                </c:pt>
                <c:pt idx="454">
                  <c:v>1856</c:v>
                </c:pt>
                <c:pt idx="455">
                  <c:v>1860</c:v>
                </c:pt>
                <c:pt idx="456">
                  <c:v>1864</c:v>
                </c:pt>
                <c:pt idx="457">
                  <c:v>1868</c:v>
                </c:pt>
                <c:pt idx="458">
                  <c:v>1872</c:v>
                </c:pt>
                <c:pt idx="459">
                  <c:v>1876</c:v>
                </c:pt>
                <c:pt idx="460">
                  <c:v>1880</c:v>
                </c:pt>
                <c:pt idx="461">
                  <c:v>1884</c:v>
                </c:pt>
                <c:pt idx="462">
                  <c:v>1888</c:v>
                </c:pt>
                <c:pt idx="463">
                  <c:v>1892</c:v>
                </c:pt>
                <c:pt idx="464">
                  <c:v>1896</c:v>
                </c:pt>
                <c:pt idx="465">
                  <c:v>1900</c:v>
                </c:pt>
                <c:pt idx="466">
                  <c:v>1904</c:v>
                </c:pt>
                <c:pt idx="467">
                  <c:v>1908</c:v>
                </c:pt>
                <c:pt idx="468">
                  <c:v>1912</c:v>
                </c:pt>
                <c:pt idx="469">
                  <c:v>1916</c:v>
                </c:pt>
                <c:pt idx="470">
                  <c:v>1920</c:v>
                </c:pt>
                <c:pt idx="471">
                  <c:v>1924</c:v>
                </c:pt>
                <c:pt idx="472">
                  <c:v>1928</c:v>
                </c:pt>
                <c:pt idx="473">
                  <c:v>1932</c:v>
                </c:pt>
                <c:pt idx="474">
                  <c:v>1936</c:v>
                </c:pt>
                <c:pt idx="475">
                  <c:v>1940</c:v>
                </c:pt>
                <c:pt idx="476">
                  <c:v>1944</c:v>
                </c:pt>
                <c:pt idx="477">
                  <c:v>1948</c:v>
                </c:pt>
                <c:pt idx="478">
                  <c:v>1952</c:v>
                </c:pt>
                <c:pt idx="479">
                  <c:v>1956</c:v>
                </c:pt>
                <c:pt idx="480">
                  <c:v>1960</c:v>
                </c:pt>
                <c:pt idx="481">
                  <c:v>1964</c:v>
                </c:pt>
                <c:pt idx="482">
                  <c:v>1968</c:v>
                </c:pt>
                <c:pt idx="483">
                  <c:v>1972</c:v>
                </c:pt>
                <c:pt idx="484">
                  <c:v>1976</c:v>
                </c:pt>
                <c:pt idx="485">
                  <c:v>1980</c:v>
                </c:pt>
                <c:pt idx="486">
                  <c:v>1984</c:v>
                </c:pt>
                <c:pt idx="487">
                  <c:v>1988</c:v>
                </c:pt>
                <c:pt idx="488">
                  <c:v>1992</c:v>
                </c:pt>
                <c:pt idx="489">
                  <c:v>1996</c:v>
                </c:pt>
                <c:pt idx="490">
                  <c:v>2000</c:v>
                </c:pt>
                <c:pt idx="491">
                  <c:v>2004</c:v>
                </c:pt>
                <c:pt idx="492">
                  <c:v>2008</c:v>
                </c:pt>
              </c:numCache>
            </c:numRef>
          </c:xVal>
          <c:yVal>
            <c:numRef>
              <c:f>Sheet1!$AO$5:$AO$497</c:f>
              <c:numCache>
                <c:ptCount val="493"/>
                <c:pt idx="0">
                  <c:v>0</c:v>
                </c:pt>
                <c:pt idx="1">
                  <c:v>0.00031384814224130015</c:v>
                </c:pt>
                <c:pt idx="2">
                  <c:v>0.00059902362289794</c:v>
                </c:pt>
                <c:pt idx="3">
                  <c:v>0.0008601824955916558</c:v>
                </c:pt>
                <c:pt idx="4">
                  <c:v>0.0011009278343266863</c:v>
                </c:pt>
                <c:pt idx="5">
                  <c:v>0.0013241036213403768</c:v>
                </c:pt>
                <c:pt idx="6">
                  <c:v>0.0015319930134818555</c:v>
                </c:pt>
                <c:pt idx="7">
                  <c:v>0.0017264559940178496</c:v>
                </c:pt>
                <c:pt idx="8">
                  <c:v>0.0019090273367848986</c:v>
                </c:pt>
                <c:pt idx="9">
                  <c:v>0.0020809878463837403</c:v>
                </c:pt>
                <c:pt idx="10">
                  <c:v>0.0022434171573736256</c:v>
                </c:pt>
                <c:pt idx="11">
                  <c:v>0.002397233530224776</c:v>
                </c:pt>
                <c:pt idx="12">
                  <c:v>0.002543224300556254</c:v>
                </c:pt>
                <c:pt idx="13">
                  <c:v>0.0026820694935181196</c:v>
                </c:pt>
                <c:pt idx="14">
                  <c:v>0.002814360362215422</c:v>
                </c:pt>
                <c:pt idx="15">
                  <c:v>0.002940614103282807</c:v>
                </c:pt>
                <c:pt idx="16">
                  <c:v>0.003061285656467904</c:v>
                </c:pt>
                <c:pt idx="17">
                  <c:v>0.0031767772539352318</c:v>
                </c:pt>
                <c:pt idx="18">
                  <c:v>0.003287446214400347</c:v>
                </c:pt>
                <c:pt idx="19">
                  <c:v>0.0033936113547621653</c:v>
                </c:pt>
                <c:pt idx="20">
                  <c:v>0.0034955583028557394</c:v>
                </c:pt>
                <c:pt idx="21">
                  <c:v>0.0035935439293946015</c:v>
                </c:pt>
                <c:pt idx="22">
                  <c:v>0.0036878000683657586</c:v>
                </c:pt>
                <c:pt idx="23">
                  <c:v>0.003778536658420051</c:v>
                </c:pt>
                <c:pt idx="24">
                  <c:v>0.0038659444099025273</c:v>
                </c:pt>
                <c:pt idx="25">
                  <c:v>0.003950197080778139</c:v>
                </c:pt>
                <c:pt idx="26">
                  <c:v>0.004031453428168812</c:v>
                </c:pt>
                <c:pt idx="27">
                  <c:v>0.004109858889326392</c:v>
                </c:pt>
                <c:pt idx="28">
                  <c:v>0.004185547035742077</c:v>
                </c:pt>
                <c:pt idx="29">
                  <c:v>0.004258640836086114</c:v>
                </c:pt>
                <c:pt idx="30">
                  <c:v>0.004329253757296871</c:v>
                </c:pt>
                <c:pt idx="31">
                  <c:v>0.004397490728031085</c:v>
                </c:pt>
                <c:pt idx="32">
                  <c:v>0.004463448984570796</c:v>
                </c:pt>
                <c:pt idx="33">
                  <c:v>0.0045272188159461895</c:v>
                </c:pt>
                <c:pt idx="34">
                  <c:v>0.004588884222314905</c:v>
                </c:pt>
                <c:pt idx="35">
                  <c:v>0.004648523498411781</c:v>
                </c:pt>
                <c:pt idx="36">
                  <c:v>0.0047062097520506035</c:v>
                </c:pt>
                <c:pt idx="37">
                  <c:v>0.004762011366144324</c:v>
                </c:pt>
                <c:pt idx="38">
                  <c:v>0.004815992411452212</c:v>
                </c:pt>
                <c:pt idx="39">
                  <c:v>0.004868213016213187</c:v>
                </c:pt>
                <c:pt idx="40">
                  <c:v>0.004918729697946251</c:v>
                </c:pt>
                <c:pt idx="41">
                  <c:v>0.004967595661960681</c:v>
                </c:pt>
                <c:pt idx="42">
                  <c:v>0.005014861070495832</c:v>
                </c:pt>
                <c:pt idx="43">
                  <c:v>0.00506057328588331</c:v>
                </c:pt>
                <c:pt idx="44">
                  <c:v>0.005104777090676418</c:v>
                </c:pt>
                <c:pt idx="45">
                  <c:v>0.005147514887310269</c:v>
                </c:pt>
                <c:pt idx="46">
                  <c:v>0.005188826879529693</c:v>
                </c:pt>
                <c:pt idx="47">
                  <c:v>0.00522875123754256</c:v>
                </c:pt>
                <c:pt idx="48">
                  <c:v>0.00526732424861555</c:v>
                </c:pt>
                <c:pt idx="49">
                  <c:v>0.005304580454622178</c:v>
                </c:pt>
                <c:pt idx="50">
                  <c:v>0.005340552777873565</c:v>
                </c:pt>
                <c:pt idx="51">
                  <c:v>0.0053752726364071635</c:v>
                </c:pt>
                <c:pt idx="52">
                  <c:v>0.0054087700497735735</c:v>
                </c:pt>
                <c:pt idx="53">
                  <c:v>0.00544107373624404</c:v>
                </c:pt>
                <c:pt idx="54">
                  <c:v>0.005472211202258576</c:v>
                </c:pt>
                <c:pt idx="55">
                  <c:v>0.00550220882484475</c:v>
                </c:pt>
                <c:pt idx="56">
                  <c:v>0.005531091927658535</c:v>
                </c:pt>
                <c:pt idx="57">
                  <c:v>0.005558884851229226</c:v>
                </c:pt>
                <c:pt idx="58">
                  <c:v>0.005585611017929628</c:v>
                </c:pt>
                <c:pt idx="59">
                  <c:v>0.005611292992138835</c:v>
                </c:pt>
                <c:pt idx="60">
                  <c:v>0.005635952536017436</c:v>
                </c:pt>
                <c:pt idx="61">
                  <c:v>0.005659610661272798</c:v>
                </c:pt>
                <c:pt idx="62">
                  <c:v>0.0056822876772548376</c:v>
                </c:pt>
                <c:pt idx="63">
                  <c:v>0.005704003235689362</c:v>
                </c:pt>
                <c:pt idx="64">
                  <c:v>0.005724776372326554</c:v>
                </c:pt>
                <c:pt idx="65">
                  <c:v>0.005744625545755826</c:v>
                </c:pt>
                <c:pt idx="66">
                  <c:v>0.005763568673614687</c:v>
                </c:pt>
                <c:pt idx="67">
                  <c:v>0.005781623166398171</c:v>
                </c:pt>
                <c:pt idx="68">
                  <c:v>0.005798805959056567</c:v>
                </c:pt>
                <c:pt idx="69">
                  <c:v>0.0058151335405521734</c:v>
                </c:pt>
                <c:pt idx="70">
                  <c:v>0.005830621981530614</c:v>
                </c:pt>
                <c:pt idx="71">
                  <c:v>0.005845286960248538</c:v>
                </c:pt>
                <c:pt idx="72">
                  <c:v>0.0058591437868871785</c:v>
                </c:pt>
                <c:pt idx="73">
                  <c:v>0.005872207426370069</c:v>
                </c:pt>
                <c:pt idx="74">
                  <c:v>0.005884492519793214</c:v>
                </c:pt>
                <c:pt idx="75">
                  <c:v>0.005896013404566796</c:v>
                </c:pt>
                <c:pt idx="76">
                  <c:v>0.005906784133359335</c:v>
                </c:pt>
                <c:pt idx="77">
                  <c:v>0.005916818491927669</c:v>
                </c:pt>
                <c:pt idx="78">
                  <c:v>0.005926130015909334</c:v>
                </c:pt>
                <c:pt idx="79">
                  <c:v>0.005934732006647721</c:v>
                </c:pt>
                <c:pt idx="80">
                  <c:v>0.005942637546114791</c:v>
                </c:pt>
                <c:pt idx="81">
                  <c:v>0.0059498595109909215</c:v>
                </c:pt>
                <c:pt idx="82">
                  <c:v>0.005956410585956837</c:v>
                </c:pt>
                <c:pt idx="83">
                  <c:v>0.005962303276248249</c:v>
                </c:pt>
                <c:pt idx="84">
                  <c:v>0.0059675499195199055</c:v>
                </c:pt>
                <c:pt idx="85">
                  <c:v>0.0059721626970622044</c:v>
                </c:pt>
                <c:pt idx="86">
                  <c:v>0.005976153644410154</c:v>
                </c:pt>
                <c:pt idx="87">
                  <c:v>0.005979534661381521</c:v>
                </c:pt>
                <c:pt idx="88">
                  <c:v>0.005982317521578157</c:v>
                </c:pt>
                <c:pt idx="89">
                  <c:v>0.005984513881381979</c:v>
                </c:pt>
                <c:pt idx="90">
                  <c:v>0.005986135288474709</c:v>
                </c:pt>
                <c:pt idx="91">
                  <c:v>0.0059871931899082775</c:v>
                </c:pt>
                <c:pt idx="92">
                  <c:v>0.005987698939750835</c:v>
                </c:pt>
                <c:pt idx="93">
                  <c:v>0.005987663806331416</c:v>
                </c:pt>
                <c:pt idx="94">
                  <c:v>0.005987098979104576</c:v>
                </c:pt>
                <c:pt idx="95">
                  <c:v>0.005986015575154781</c:v>
                </c:pt>
                <c:pt idx="96">
                  <c:v>0.005984424645358778</c:v>
                </c:pt>
                <c:pt idx="97">
                  <c:v>0.0059823371802228366</c:v>
                </c:pt>
                <c:pt idx="98">
                  <c:v>0.005979764115410475</c:v>
                </c:pt>
                <c:pt idx="99">
                  <c:v>0.005976716336975081</c:v>
                </c:pt>
                <c:pt idx="100">
                  <c:v>0.005973204686310694</c:v>
                </c:pt>
                <c:pt idx="101">
                  <c:v>0.005969239964833254</c:v>
                </c:pt>
                <c:pt idx="102">
                  <c:v>0.005964832938403542</c:v>
                </c:pt>
                <c:pt idx="103">
                  <c:v>0.005959994341502236</c:v>
                </c:pt>
                <c:pt idx="104">
                  <c:v>0.005954734881166558</c:v>
                </c:pt>
                <c:pt idx="105">
                  <c:v>0.005949065240697231</c:v>
                </c:pt>
                <c:pt idx="106">
                  <c:v>0.0059429960831437366</c:v>
                </c:pt>
                <c:pt idx="107">
                  <c:v>0.0059365380545750605</c:v>
                </c:pt>
                <c:pt idx="108">
                  <c:v>0.005929701787142553</c:v>
                </c:pt>
                <c:pt idx="109">
                  <c:v>0.005922497901940829</c:v>
                </c:pt>
                <c:pt idx="110">
                  <c:v>0.005914937011672048</c:v>
                </c:pt>
                <c:pt idx="111">
                  <c:v>0.005907029723118369</c:v>
                </c:pt>
                <c:pt idx="112">
                  <c:v>0.005898786639426832</c:v>
                </c:pt>
                <c:pt idx="113">
                  <c:v>0.005890218362210406</c:v>
                </c:pt>
                <c:pt idx="114">
                  <c:v>0.0058813354934684585</c:v>
                </c:pt>
                <c:pt idx="115">
                  <c:v>0.005872148637329502</c:v>
                </c:pt>
                <c:pt idx="116">
                  <c:v>0.005862668401618556</c:v>
                </c:pt>
                <c:pt idx="117">
                  <c:v>0.0058529053992511385</c:v>
                </c:pt>
                <c:pt idx="118">
                  <c:v>0.005842870249455479</c:v>
                </c:pt>
                <c:pt idx="119">
                  <c:v>0.00583257357882418</c:v>
                </c:pt>
                <c:pt idx="120">
                  <c:v>0.005822026022196241</c:v>
                </c:pt>
                <c:pt idx="121">
                  <c:v>0.005811238223370009</c:v>
                </c:pt>
                <c:pt idx="122">
                  <c:v>0.005800220835647309</c:v>
                </c:pt>
                <c:pt idx="123">
                  <c:v>0.005788984522208813</c:v>
                </c:pt>
                <c:pt idx="124">
                  <c:v>0.005777539956320282</c:v>
                </c:pt>
                <c:pt idx="125">
                  <c:v>0.005765897821369264</c:v>
                </c:pt>
                <c:pt idx="126">
                  <c:v>0.005754068810731453</c:v>
                </c:pt>
                <c:pt idx="127">
                  <c:v>0.005742063627465803</c:v>
                </c:pt>
                <c:pt idx="128">
                  <c:v>0.005729892983837259</c:v>
                </c:pt>
                <c:pt idx="129">
                  <c:v>0.005717567600665859</c:v>
                </c:pt>
                <c:pt idx="130">
                  <c:v>0.0057050982065007605</c:v>
                </c:pt>
                <c:pt idx="131">
                  <c:v>0.005692495536617688</c:v>
                </c:pt>
                <c:pt idx="132">
                  <c:v>0.0056797703318381436</c:v>
                </c:pt>
                <c:pt idx="133">
                  <c:v>0.005666933337168731</c:v>
                </c:pt>
                <c:pt idx="134">
                  <c:v>0.005653995300258808</c:v>
                </c:pt>
                <c:pt idx="135">
                  <c:v>0.005640966969674748</c:v>
                </c:pt>
                <c:pt idx="136">
                  <c:v>0.005627859092989046</c:v>
                </c:pt>
                <c:pt idx="137">
                  <c:v>0.00561468241468255</c:v>
                </c:pt>
                <c:pt idx="138">
                  <c:v>0.0056014476738581905</c:v>
                </c:pt>
                <c:pt idx="139">
                  <c:v>0.005588165601764634</c:v>
                </c:pt>
                <c:pt idx="140">
                  <c:v>0.005574846919128454</c:v>
                </c:pt>
                <c:pt idx="141">
                  <c:v>0.005561502333293514</c:v>
                </c:pt>
                <c:pt idx="142">
                  <c:v>0.005548142535166532</c:v>
                </c:pt>
                <c:pt idx="143">
                  <c:v>0.005534778195967924</c:v>
                </c:pt>
                <c:pt idx="144">
                  <c:v>0.005521419963787361</c:v>
                </c:pt>
                <c:pt idx="145">
                  <c:v>0.0055080784599437155</c:v>
                </c:pt>
                <c:pt idx="146">
                  <c:v>0.0054947642751494285</c:v>
                </c:pt>
                <c:pt idx="147">
                  <c:v>0.005481487965479699</c:v>
                </c:pt>
                <c:pt idx="148">
                  <c:v>0.005468260048147278</c:v>
                </c:pt>
                <c:pt idx="149">
                  <c:v>0.005455090997084104</c:v>
                </c:pt>
                <c:pt idx="150">
                  <c:v>0.005441991238331494</c:v>
                </c:pt>
                <c:pt idx="151">
                  <c:v>0.005428971145241122</c:v>
                </c:pt>
                <c:pt idx="152">
                  <c:v>0.005416041033489546</c:v>
                </c:pt>
                <c:pt idx="153">
                  <c:v>0.005403211155909635</c:v>
                </c:pt>
                <c:pt idx="154">
                  <c:v>0.0053904916971429</c:v>
                </c:pt>
                <c:pt idx="155">
                  <c:v>0.00537789276811733</c:v>
                </c:pt>
                <c:pt idx="156">
                  <c:v>0.0053654244003560544</c:v>
                </c:pt>
                <c:pt idx="157">
                  <c:v>0.005353096540122847</c:v>
                </c:pt>
                <c:pt idx="158">
                  <c:v>0.005340919042411231</c:v>
                </c:pt>
                <c:pt idx="159">
                  <c:v>0.005328901664784694</c:v>
                </c:pt>
                <c:pt idx="160">
                  <c:v>0.005317054061076325</c:v>
                </c:pt>
                <c:pt idx="161">
                  <c:v>0.005305385774956959</c:v>
                </c:pt>
                <c:pt idx="162">
                  <c:v>0.005293906233381723</c:v>
                </c:pt>
                <c:pt idx="163">
                  <c:v>0.005282624739925734</c:v>
                </c:pt>
                <c:pt idx="164">
                  <c:v>0.005271550468020451</c:v>
                </c:pt>
                <c:pt idx="165">
                  <c:v>0.005260692454103092</c:v>
                </c:pt>
                <c:pt idx="166">
                  <c:v>0.00525005959069225</c:v>
                </c:pt>
                <c:pt idx="167">
                  <c:v>0.005239660619403697</c:v>
                </c:pt>
                <c:pt idx="168">
                  <c:v>0.005229504123921155</c:v>
                </c:pt>
                <c:pt idx="169">
                  <c:v>0.005219598522937489</c:v>
                </c:pt>
                <c:pt idx="170">
                  <c:v>0.005209952063082617</c:v>
                </c:pt>
                <c:pt idx="171">
                  <c:v>0.005200572811855011</c:v>
                </c:pt>
                <c:pt idx="172">
                  <c:v>0.005191468650574366</c:v>
                </c:pt>
                <c:pt idx="173">
                  <c:v>0.005182647267373591</c:v>
                </c:pt>
                <c:pt idx="174">
                  <c:v>0.005174116150248756</c:v>
                </c:pt>
                <c:pt idx="175">
                  <c:v>0.005165882580186205</c:v>
                </c:pt>
                <c:pt idx="176">
                  <c:v>0.005157953624386286</c:v>
                </c:pt>
                <c:pt idx="177">
                  <c:v>0.0051503361296036075</c:v>
                </c:pt>
                <c:pt idx="178">
                  <c:v>0.005143036715623868</c:v>
                </c:pt>
                <c:pt idx="179">
                  <c:v>0.005136061768897478</c:v>
                </c:pt>
                <c:pt idx="180">
                  <c:v>0.005129417436350254</c:v>
                </c:pt>
                <c:pt idx="181">
                  <c:v>0.005123109619391402</c:v>
                </c:pt>
                <c:pt idx="182">
                  <c:v>0.0051171439681388315</c:v>
                </c:pt>
                <c:pt idx="183">
                  <c:v>0.005111525875881662</c:v>
                </c:pt>
                <c:pt idx="184">
                  <c:v>0.005106260473799313</c:v>
                </c:pt>
                <c:pt idx="185">
                  <c:v>0.005101352625956201</c:v>
                </c:pt>
                <c:pt idx="186">
                  <c:v>0.005096806924590413</c:v>
                </c:pt>
                <c:pt idx="187">
                  <c:v>0.005092627685714094</c:v>
                </c:pt>
                <c:pt idx="188">
                  <c:v>0.005088818945042441</c:v>
                </c:pt>
                <c:pt idx="189">
                  <c:v>0.005085384454267363</c:v>
                </c:pt>
                <c:pt idx="190">
                  <c:v>0.005082327677690805</c:v>
                </c:pt>
                <c:pt idx="191">
                  <c:v>0.005079651789231683</c:v>
                </c:pt>
                <c:pt idx="192">
                  <c:v>0.005077359669819195</c:v>
                </c:pt>
                <c:pt idx="193">
                  <c:v>0.005075453905183981</c:v>
                </c:pt>
                <c:pt idx="194">
                  <c:v>0.005073936784057286</c:v>
                </c:pt>
                <c:pt idx="195">
                  <c:v>0.005072810296786858</c:v>
                </c:pt>
                <c:pt idx="196">
                  <c:v>0.005072076134376854</c:v>
                </c:pt>
                <c:pt idx="197">
                  <c:v>0.005071735687957476</c:v>
                </c:pt>
                <c:pt idx="198">
                  <c:v>0.005071790048688534</c:v>
                </c:pt>
                <c:pt idx="199">
                  <c:v>0.005072240008099527</c:v>
                </c:pt>
                <c:pt idx="200">
                  <c:v>0.005073086058867185</c:v>
                </c:pt>
                <c:pt idx="201">
                  <c:v>0.005074328396029888</c:v>
                </c:pt>
                <c:pt idx="202">
                  <c:v>0.0050759669186366254</c:v>
                </c:pt>
                <c:pt idx="203">
                  <c:v>0.005078001231826696</c:v>
                </c:pt>
                <c:pt idx="204">
                  <c:v>0.005080430649334665</c:v>
                </c:pt>
                <c:pt idx="205">
                  <c:v>0.005083254196413606</c:v>
                </c:pt>
                <c:pt idx="206">
                  <c:v>0.005086470613168133</c:v>
                </c:pt>
                <c:pt idx="207">
                  <c:v>0.005090078358287306</c:v>
                </c:pt>
                <c:pt idx="208">
                  <c:v>0.0050940756131660865</c:v>
                </c:pt>
                <c:pt idx="209">
                  <c:v>0.005098460286402748</c:v>
                </c:pt>
                <c:pt idx="210">
                  <c:v>0.005103230018658395</c:v>
                </c:pt>
                <c:pt idx="211">
                  <c:v>0.005108382187863627</c:v>
                </c:pt>
                <c:pt idx="212">
                  <c:v>0.005113913914756331</c:v>
                </c:pt>
                <c:pt idx="213">
                  <c:v>0.0051198220687336555</c:v>
                </c:pt>
                <c:pt idx="214">
                  <c:v>0.005126103274000367</c:v>
                </c:pt>
                <c:pt idx="215">
                  <c:v>0.005132753915995075</c:v>
                </c:pt>
                <c:pt idx="216">
                  <c:v>0.0051397701480751685</c:v>
                </c:pt>
                <c:pt idx="217">
                  <c:v>0.005147147898440811</c:v>
                </c:pt>
                <c:pt idx="218">
                  <c:v>0.005154882877277944</c:v>
                </c:pt>
                <c:pt idx="219">
                  <c:v>0.005162970584099925</c:v>
                </c:pt>
                <c:pt idx="220">
                  <c:v>0.005171406315267282</c:v>
                </c:pt>
                <c:pt idx="221">
                  <c:v>0.005180185171664975</c:v>
                </c:pt>
                <c:pt idx="222">
                  <c:v>0.005189302066516547</c:v>
                </c:pt>
                <c:pt idx="223">
                  <c:v>0.005198751733314734</c:v>
                </c:pt>
                <c:pt idx="224">
                  <c:v>0.0052085287338482595</c:v>
                </c:pt>
                <c:pt idx="225">
                  <c:v>0.005218627466304898</c:v>
                </c:pt>
                <c:pt idx="226">
                  <c:v>0.005229042173431216</c:v>
                </c:pt>
                <c:pt idx="227">
                  <c:v>0.005239766950729962</c:v>
                </c:pt>
                <c:pt idx="228">
                  <c:v>0.005250795754676505</c:v>
                </c:pt>
                <c:pt idx="229">
                  <c:v>0.0052621224109364335</c:v>
                </c:pt>
                <c:pt idx="230">
                  <c:v>0.005273740622566972</c:v>
                </c:pt>
                <c:pt idx="231">
                  <c:v>0.005285643978185703</c:v>
                </c:pt>
                <c:pt idx="232">
                  <c:v>0.005297825960090757</c:v>
                </c:pt>
                <c:pt idx="233">
                  <c:v>0.005310279952317434</c:v>
                </c:pt>
                <c:pt idx="234">
                  <c:v>0.005322999248617074</c:v>
                </c:pt>
                <c:pt idx="235">
                  <c:v>0.00533597706034483</c:v>
                </c:pt>
                <c:pt idx="236">
                  <c:v>0.005349206524243831</c:v>
                </c:pt>
                <c:pt idx="237">
                  <c:v>0.005362680710114136</c:v>
                </c:pt>
                <c:pt idx="238">
                  <c:v>0.0053763926283557535</c:v>
                </c:pt>
                <c:pt idx="239">
                  <c:v>0.0053903352373758425</c:v>
                </c:pt>
                <c:pt idx="240">
                  <c:v>0.005404501450851159</c:v>
                </c:pt>
                <c:pt idx="241">
                  <c:v>0.005418884144837599</c:v>
                </c:pt>
                <c:pt idx="242">
                  <c:v>0.0054334761647195995</c:v>
                </c:pt>
                <c:pt idx="243">
                  <c:v>0.00544827033199297</c:v>
                </c:pt>
                <c:pt idx="244">
                  <c:v>0.0054632594508755225</c:v>
                </c:pt>
                <c:pt idx="245">
                  <c:v>0.005478436314740702</c:v>
                </c:pt>
                <c:pt idx="246">
                  <c:v>0.005493793712370137</c:v>
                </c:pt>
                <c:pt idx="247">
                  <c:v>0.005509324434021753</c:v>
                </c:pt>
                <c:pt idx="248">
                  <c:v>0.0055250212773108685</c:v>
                </c:pt>
                <c:pt idx="249">
                  <c:v>0.005540877052902241</c:v>
                </c:pt>
                <c:pt idx="250">
                  <c:v>0.005556884590011768</c:v>
                </c:pt>
                <c:pt idx="251">
                  <c:v>0.0055730367417170835</c:v>
                </c:pt>
                <c:pt idx="252">
                  <c:v>0.005589326390076868</c:v>
                </c:pt>
                <c:pt idx="253">
                  <c:v>0.005605746451059225</c:v>
                </c:pt>
                <c:pt idx="254">
                  <c:v>0.0056222898792799405</c:v>
                </c:pt>
                <c:pt idx="255">
                  <c:v>0.005638949672551923</c:v>
                </c:pt>
                <c:pt idx="256">
                  <c:v>0.005655718876247512</c:v>
                </c:pt>
                <c:pt idx="257">
                  <c:v>0.005672590587475745</c:v>
                </c:pt>
                <c:pt idx="258">
                  <c:v>0.005689557959077002</c:v>
                </c:pt>
                <c:pt idx="259">
                  <c:v>0.005706614203437778</c:v>
                </c:pt>
                <c:pt idx="260">
                  <c:v>0.005723752596128606</c:v>
                </c:pt>
                <c:pt idx="261">
                  <c:v>0.005740966479368398</c:v>
                </c:pt>
                <c:pt idx="262">
                  <c:v>0.0057582492653187045</c:v>
                </c:pt>
                <c:pt idx="263">
                  <c:v>0.005775594439211574</c:v>
                </c:pt>
                <c:pt idx="264">
                  <c:v>0.0057929955623148835</c:v>
                </c:pt>
                <c:pt idx="265">
                  <c:v>0.005810446274739091</c:v>
                </c:pt>
                <c:pt idx="266">
                  <c:v>0.005827940298089557</c:v>
                </c:pt>
                <c:pt idx="267">
                  <c:v>0.0058454714379686055</c:v>
                </c:pt>
                <c:pt idx="268">
                  <c:v>0.0058630335863316</c:v>
                </c:pt>
                <c:pt idx="269">
                  <c:v>0.005880620723701351</c:v>
                </c:pt>
                <c:pt idx="270">
                  <c:v>0.005898226921245212</c:v>
                </c:pt>
                <c:pt idx="271">
                  <c:v>0.0059158463427192</c:v>
                </c:pt>
                <c:pt idx="272">
                  <c:v>0.005933473246283534</c:v>
                </c:pt>
                <c:pt idx="273">
                  <c:v>0.005951101986193928</c:v>
                </c:pt>
                <c:pt idx="274">
                  <c:v>0.005968727014372933</c:v>
                </c:pt>
                <c:pt idx="275">
                  <c:v>0.005986342881865628</c:v>
                </c:pt>
                <c:pt idx="276">
                  <c:v>0.006003944240183878</c:v>
                </c:pt>
                <c:pt idx="277">
                  <c:v>0.006021525842543306</c:v>
                </c:pt>
                <c:pt idx="278">
                  <c:v>0.006039082544997073</c:v>
                </c:pt>
                <c:pt idx="279">
                  <c:v>0.006056609307470497</c:v>
                </c:pt>
                <c:pt idx="280">
                  <c:v>0.006074101194700399</c:v>
                </c:pt>
                <c:pt idx="281">
                  <c:v>0.006091553377083048</c:v>
                </c:pt>
                <c:pt idx="282">
                  <c:v>0.006108961131434413</c:v>
                </c:pt>
                <c:pt idx="283">
                  <c:v>0.006126319841666392</c:v>
                </c:pt>
                <c:pt idx="284">
                  <c:v>0.00614362499938252</c:v>
                </c:pt>
                <c:pt idx="285">
                  <c:v>0.0061608722043966155</c:v>
                </c:pt>
                <c:pt idx="286">
                  <c:v>0.006178057165177656</c:v>
                </c:pt>
                <c:pt idx="287">
                  <c:v>0.006195175699224126</c:v>
                </c:pt>
                <c:pt idx="288">
                  <c:v>0.006212223733370911</c:v>
                </c:pt>
                <c:pt idx="289">
                  <c:v>0.006229197304031724</c:v>
                </c:pt>
                <c:pt idx="290">
                  <c:v>0.00624609255737997</c:v>
                </c:pt>
                <c:pt idx="291">
                  <c:v>0.006262905749470776</c:v>
                </c:pt>
                <c:pt idx="292">
                  <c:v>0.00627963324630687</c:v>
                </c:pt>
                <c:pt idx="293">
                  <c:v>0.006296271523850821</c:v>
                </c:pt>
                <c:pt idx="294">
                  <c:v>0.00631281716798613</c:v>
                </c:pt>
                <c:pt idx="295">
                  <c:v>0.006329266874429421</c:v>
                </c:pt>
                <c:pt idx="296">
                  <c:v>0.006345617448596027</c:v>
                </c:pt>
                <c:pt idx="297">
                  <c:v>0.006361865805421059</c:v>
                </c:pt>
                <c:pt idx="298">
                  <c:v>0.006378008969137972</c:v>
                </c:pt>
                <c:pt idx="299">
                  <c:v>0.006394044073016564</c:v>
                </c:pt>
                <c:pt idx="300">
                  <c:v>0.006409968359062204</c:v>
                </c:pt>
                <c:pt idx="301">
                  <c:v>0.006425779177678065</c:v>
                </c:pt>
                <c:pt idx="302">
                  <c:v>0.006441473987291939</c:v>
                </c:pt>
                <c:pt idx="303">
                  <c:v>0.006457050353949239</c:v>
                </c:pt>
                <c:pt idx="304">
                  <c:v>0.006472505950873588</c:v>
                </c:pt>
                <c:pt idx="305">
                  <c:v>0.006487838557996454</c:v>
                </c:pt>
                <c:pt idx="306">
                  <c:v>0.0065030460614570375</c:v>
                </c:pt>
                <c:pt idx="307">
                  <c:v>0.006518126453073712</c:v>
                </c:pt>
                <c:pt idx="308">
                  <c:v>0.0065330778297880985</c:v>
                </c:pt>
                <c:pt idx="309">
                  <c:v>0.006547898393082884</c:v>
                </c:pt>
                <c:pt idx="310">
                  <c:v>0.006562586448374374</c:v>
                </c:pt>
                <c:pt idx="311">
                  <c:v>0.00657714040438071</c:v>
                </c:pt>
                <c:pt idx="312">
                  <c:v>0.006591558772466622</c:v>
                </c:pt>
                <c:pt idx="313">
                  <c:v>0.0066058401659655295</c:v>
                </c:pt>
                <c:pt idx="314">
                  <c:v>0.006619983299479736</c:v>
                </c:pt>
                <c:pt idx="315">
                  <c:v>0.0066339869881594194</c:v>
                </c:pt>
                <c:pt idx="316">
                  <c:v>0.006647850146961017</c:v>
                </c:pt>
                <c:pt idx="317">
                  <c:v>0.006661571789885663</c:v>
                </c:pt>
                <c:pt idx="318">
                  <c:v>0.006675151029198145</c:v>
                </c:pt>
                <c:pt idx="319">
                  <c:v>0.0066885870746269055</c:v>
                </c:pt>
                <c:pt idx="320">
                  <c:v>0.006701879232545535</c:v>
                </c:pt>
                <c:pt idx="321">
                  <c:v>0.006715026905136144</c:v>
                </c:pt>
                <c:pt idx="322">
                  <c:v>0.006728029589534992</c:v>
                </c:pt>
                <c:pt idx="323">
                  <c:v>0.0067408868769606905</c:v>
                </c:pt>
                <c:pt idx="324">
                  <c:v>0.006753598451825282</c:v>
                </c:pt>
                <c:pt idx="325">
                  <c:v>0.006766164090828425</c:v>
                </c:pt>
                <c:pt idx="326">
                  <c:v>0.006778583662034945</c:v>
                </c:pt>
                <c:pt idx="327">
                  <c:v>0.006790857123935915</c:v>
                </c:pt>
                <c:pt idx="328">
                  <c:v>0.006802984524493456</c:v>
                </c:pt>
                <c:pt idx="329">
                  <c:v>0.006814966000169388</c:v>
                </c:pt>
                <c:pt idx="330">
                  <c:v>0.006826801774937834</c:v>
                </c:pt>
                <c:pt idx="331">
                  <c:v>0.006838492159281906</c:v>
                </c:pt>
                <c:pt idx="332">
                  <c:v>0.00685003754917452</c:v>
                </c:pt>
                <c:pt idx="333">
                  <c:v>0.0068614384250434</c:v>
                </c:pt>
                <c:pt idx="334">
                  <c:v>0.006872695350720328</c:v>
                </c:pt>
                <c:pt idx="335">
                  <c:v>0.006883808972374608</c:v>
                </c:pt>
                <c:pt idx="336">
                  <c:v>0.006894780017430849</c:v>
                </c:pt>
                <c:pt idx="337">
                  <c:v>0.0069056092934709525</c:v>
                </c:pt>
                <c:pt idx="338">
                  <c:v>0.006916297687120375</c:v>
                </c:pt>
                <c:pt idx="339">
                  <c:v>0.006926846162918591</c:v>
                </c:pt>
                <c:pt idx="340">
                  <c:v>0.006937255762173752</c:v>
                </c:pt>
                <c:pt idx="341">
                  <c:v>0.006947527601801483</c:v>
                </c:pt>
                <c:pt idx="342">
                  <c:v>0.0069576628731477875</c:v>
                </c:pt>
                <c:pt idx="343">
                  <c:v>0.00696766284079601</c:v>
                </c:pt>
                <c:pt idx="344">
                  <c:v>0.0069775288413578</c:v>
                </c:pt>
                <c:pt idx="345">
                  <c:v>0.006987262282248012</c:v>
                </c:pt>
                <c:pt idx="346">
                  <c:v>0.006996864640443547</c:v>
                </c:pt>
                <c:pt idx="347">
                  <c:v>0.007006337461226011</c:v>
                </c:pt>
                <c:pt idx="348">
                  <c:v>0.007015682356908191</c:v>
                </c:pt>
                <c:pt idx="349">
                  <c:v>0.007024901005544312</c:v>
                </c:pt>
                <c:pt idx="350">
                  <c:v>0.007033995149623984</c:v>
                </c:pt>
                <c:pt idx="351">
                  <c:v>0.007042966594749889</c:v>
                </c:pt>
                <c:pt idx="352">
                  <c:v>0.007051817208299113</c:v>
                </c:pt>
                <c:pt idx="353">
                  <c:v>0.0070605489180681396</c:v>
                </c:pt>
                <c:pt idx="354">
                  <c:v>0.0070691637109015215</c:v>
                </c:pt>
                <c:pt idx="355">
                  <c:v>0.007077663631304193</c:v>
                </c:pt>
                <c:pt idx="356">
                  <c:v>0.007086050780037479</c:v>
                </c:pt>
                <c:pt idx="357">
                  <c:v>0.007094327312698821</c:v>
                </c:pt>
                <c:pt idx="358">
                  <c:v>0.0071024954382852765</c:v>
                </c:pt>
                <c:pt idx="359">
                  <c:v>0.007110557417740844</c:v>
                </c:pt>
                <c:pt idx="360">
                  <c:v>0.007118515562487689</c:v>
                </c:pt>
                <c:pt idx="361">
                  <c:v>0.0071263722329414185</c:v>
                </c:pt>
                <c:pt idx="362">
                  <c:v>0.007134129837010446</c:v>
                </c:pt>
                <c:pt idx="363">
                  <c:v>0.007141790828579649</c:v>
                </c:pt>
                <c:pt idx="364">
                  <c:v>0.0071493577059784435</c:v>
                </c:pt>
                <c:pt idx="365">
                  <c:v>0.007156833010433478</c:v>
                </c:pt>
                <c:pt idx="366">
                  <c:v>0.007164219324506119</c:v>
                </c:pt>
                <c:pt idx="367">
                  <c:v>0.007171519270515004</c:v>
                </c:pt>
                <c:pt idx="368">
                  <c:v>0.007178735508943843</c:v>
                </c:pt>
                <c:pt idx="369">
                  <c:v>0.007185870736834846</c:v>
                </c:pt>
                <c:pt idx="370">
                  <c:v>0.007192927686167958</c:v>
                </c:pt>
                <c:pt idx="371">
                  <c:v>0.007199909122226341</c:v>
                </c:pt>
                <c:pt idx="372">
                  <c:v>0.0072068178419483955</c:v>
                </c:pt>
                <c:pt idx="373">
                  <c:v>0.007213656672266722</c:v>
                </c:pt>
                <c:pt idx="374">
                  <c:v>0.007220428468434461</c:v>
                </c:pt>
                <c:pt idx="375">
                  <c:v>0.007227136112339415</c:v>
                </c:pt>
                <c:pt idx="376">
                  <c:v>0.007233782510806467</c:v>
                </c:pt>
                <c:pt idx="377">
                  <c:v>0.007240370593888767</c:v>
                </c:pt>
                <c:pt idx="378">
                  <c:v>0.007246903313148248</c:v>
                </c:pt>
                <c:pt idx="379">
                  <c:v>0.007253383639926036</c:v>
                </c:pt>
                <c:pt idx="380">
                  <c:v>0.00725981456360332</c:v>
                </c:pt>
                <c:pt idx="381">
                  <c:v>0.007266199089853364</c:v>
                </c:pt>
                <c:pt idx="382">
                  <c:v>0.007272540238885289</c:v>
                </c:pt>
                <c:pt idx="383">
                  <c:v>0.007278841043680327</c:v>
                </c:pt>
                <c:pt idx="384">
                  <c:v>0.007285104548221274</c:v>
                </c:pt>
                <c:pt idx="385">
                  <c:v>0.007291333805715909</c:v>
                </c:pt>
                <c:pt idx="386">
                  <c:v>0.007297531876815164</c:v>
                </c:pt>
                <c:pt idx="387">
                  <c:v>0.007303701827826873</c:v>
                </c:pt>
                <c:pt idx="388">
                  <c:v>0.007309846728925921</c:v>
                </c:pt>
                <c:pt idx="389">
                  <c:v>0.007315969652361758</c:v>
                </c:pt>
                <c:pt idx="390">
                  <c:v>0.007322073670664092</c:v>
                </c:pt>
                <c:pt idx="391">
                  <c:v>0.007328161854847799</c:v>
                </c:pt>
                <c:pt idx="392">
                  <c:v>0.007334237272617962</c:v>
                </c:pt>
                <c:pt idx="393">
                  <c:v>0.00734030298657608</c:v>
                </c:pt>
                <c:pt idx="394">
                  <c:v>0.007346362052428463</c:v>
                </c:pt>
                <c:pt idx="395">
                  <c:v>0.00735241751719789</c:v>
                </c:pt>
                <c:pt idx="396">
                  <c:v>0.007358472417439583</c:v>
                </c:pt>
                <c:pt idx="397">
                  <c:v>0.00736452977746266</c:v>
                </c:pt>
                <c:pt idx="398">
                  <c:v>0.007370592607558147</c:v>
                </c:pt>
                <c:pt idx="399">
                  <c:v>0.007376663902234748</c:v>
                </c:pt>
                <c:pt idx="400">
                  <c:v>0.007382746638463537</c:v>
                </c:pt>
                <c:pt idx="401">
                  <c:v>0.007388843773932773</c:v>
                </c:pt>
                <c:pt idx="402">
                  <c:v>0.007394958245314048</c:v>
                </c:pt>
                <c:pt idx="403">
                  <c:v>0.007401092966541019</c:v>
                </c:pt>
                <c:pt idx="404">
                  <c:v>0.007407250827101962</c:v>
                </c:pt>
                <c:pt idx="405">
                  <c:v>0.007413434690347421</c:v>
                </c:pt>
                <c:pt idx="406">
                  <c:v>0.0074196473918141945</c:v>
                </c:pt>
                <c:pt idx="407">
                  <c:v>0.007425891737567013</c:v>
                </c:pt>
                <c:pt idx="408">
                  <c:v>0.007432170502559115</c:v>
                </c:pt>
                <c:pt idx="409">
                  <c:v>0.007438486429013082</c:v>
                </c:pt>
                <c:pt idx="410">
                  <c:v>0.007444842224823195</c:v>
                </c:pt>
                <c:pt idx="411">
                  <c:v>0.00745124056198065</c:v>
                </c:pt>
                <c:pt idx="412">
                  <c:v>0.00745768407502289</c:v>
                </c:pt>
                <c:pt idx="413">
                  <c:v>0.00746417535950839</c:v>
                </c:pt>
                <c:pt idx="414">
                  <c:v>0.007470716970518161</c:v>
                </c:pt>
                <c:pt idx="415">
                  <c:v>0.0074773114211852745</c:v>
                </c:pt>
                <c:pt idx="416">
                  <c:v>0.007483961181253661</c:v>
                </c:pt>
                <c:pt idx="417">
                  <c:v>0.007490668675667461</c:v>
                </c:pt>
                <c:pt idx="418">
                  <c:v>0.007497436283192165</c:v>
                </c:pt>
                <c:pt idx="419">
                  <c:v>0.007504266335068777</c:v>
                </c:pt>
                <c:pt idx="420">
                  <c:v>0.0075111611137021845</c:v>
                </c:pt>
                <c:pt idx="421">
                  <c:v>0.007518122851384959</c:v>
                </c:pt>
                <c:pt idx="422">
                  <c:v>0.007525153729057712</c:v>
                </c:pt>
                <c:pt idx="423">
                  <c:v>0.0075322558751071585</c:v>
                </c:pt>
                <c:pt idx="424">
                  <c:v>0.007539431364202969</c:v>
                </c:pt>
                <c:pt idx="425">
                  <c:v>0.007546682216174514</c:v>
                </c:pt>
                <c:pt idx="426">
                  <c:v>0.0075540103949284995</c:v>
                </c:pt>
                <c:pt idx="427">
                  <c:v>0.007561417807408517</c:v>
                </c:pt>
                <c:pt idx="428">
                  <c:v>0.007568906302597451</c:v>
                </c:pt>
                <c:pt idx="429">
                  <c:v>0.007576477670563678</c:v>
                </c:pt>
                <c:pt idx="430">
                  <c:v>0.007584133641551932</c:v>
                </c:pt>
                <c:pt idx="431">
                  <c:v>0.007591875885119629</c:v>
                </c:pt>
                <c:pt idx="432">
                  <c:v>0.007599706009319504</c:v>
                </c:pt>
                <c:pt idx="433">
                  <c:v>0.007607625559929225</c:v>
                </c:pt>
                <c:pt idx="434">
                  <c:v>0.007615636019728731</c:v>
                </c:pt>
                <c:pt idx="435">
                  <c:v>0.007623738807825837</c:v>
                </c:pt>
                <c:pt idx="436">
                  <c:v>0.007631935279030811</c:v>
                </c:pt>
                <c:pt idx="437">
                  <c:v>0.007640226723280327</c:v>
                </c:pt>
                <c:pt idx="438">
                  <c:v>0.007648614365111338</c:v>
                </c:pt>
                <c:pt idx="439">
                  <c:v>0.007657099363185218</c:v>
                </c:pt>
                <c:pt idx="440">
                  <c:v>0.0076656828098626145</c:v>
                </c:pt>
                <c:pt idx="441">
                  <c:v>0.007674365730829198</c:v>
                </c:pt>
                <c:pt idx="442">
                  <c:v>0.007683149084772627</c:v>
                </c:pt>
                <c:pt idx="443">
                  <c:v>0.007692033763110841</c:v>
                </c:pt>
                <c:pt idx="444">
                  <c:v>0.007701020589771846</c:v>
                </c:pt>
                <c:pt idx="445">
                  <c:v>0.007710110321025013</c:v>
                </c:pt>
                <c:pt idx="446">
                  <c:v>0.0077193036453638685</c:v>
                </c:pt>
                <c:pt idx="447">
                  <c:v>0.007728601183440349</c:v>
                </c:pt>
                <c:pt idx="448">
                  <c:v>0.007738003488050339</c:v>
                </c:pt>
                <c:pt idx="449">
                  <c:v>0.007747511044170341</c:v>
                </c:pt>
                <c:pt idx="450">
                  <c:v>0.007757124269044991</c:v>
                </c:pt>
                <c:pt idx="451">
                  <c:v>0.00776684351232514</c:v>
                </c:pt>
                <c:pt idx="452">
                  <c:v>0.007776669056256093</c:v>
                </c:pt>
                <c:pt idx="453">
                  <c:v>0.0077866011159156085</c:v>
                </c:pt>
                <c:pt idx="454">
                  <c:v>0.007796639839501161</c:v>
                </c:pt>
                <c:pt idx="455">
                  <c:v>0.007806785308665915</c:v>
                </c:pt>
                <c:pt idx="456">
                  <c:v>0.007817037538902812</c:v>
                </c:pt>
                <c:pt idx="457">
                  <c:v>0.007827396479976148</c:v>
                </c:pt>
                <c:pt idx="458">
                  <c:v>0.007837862016399896</c:v>
                </c:pt>
                <c:pt idx="459">
                  <c:v>0.00784843396796207</c:v>
                </c:pt>
                <c:pt idx="460">
                  <c:v>0.007859112090294253</c:v>
                </c:pt>
                <c:pt idx="461">
                  <c:v>0.007869896075485534</c:v>
                </c:pt>
                <c:pt idx="462">
                  <c:v>0.007880785552739892</c:v>
                </c:pt>
                <c:pt idx="463">
                  <c:v>0.007891780089076098</c:v>
                </c:pt>
                <c:pt idx="464">
                  <c:v>0.00790287919006919</c:v>
                </c:pt>
                <c:pt idx="465">
                  <c:v>0.007914082300632456</c:v>
                </c:pt>
                <c:pt idx="466">
                  <c:v>0.007925388805838911</c:v>
                </c:pt>
                <c:pt idx="467">
                  <c:v>0.007936798031781152</c:v>
                </c:pt>
                <c:pt idx="468">
                  <c:v>0.007948309246468475</c:v>
                </c:pt>
                <c:pt idx="469">
                  <c:v>0.007959921660760096</c:v>
                </c:pt>
                <c:pt idx="470">
                  <c:v>0.007971634429333305</c:v>
                </c:pt>
                <c:pt idx="471">
                  <c:v>0.007983446651685353</c:v>
                </c:pt>
                <c:pt idx="472">
                  <c:v>0.00799535737316779</c:v>
                </c:pt>
                <c:pt idx="473">
                  <c:v>0.008007365586052077</c:v>
                </c:pt>
                <c:pt idx="474">
                  <c:v>0.008019470230625143</c:v>
                </c:pt>
                <c:pt idx="475">
                  <c:v>0.00803167019631363</c:v>
                </c:pt>
                <c:pt idx="476">
                  <c:v>0.008043964322835493</c:v>
                </c:pt>
                <c:pt idx="477">
                  <c:v>0.008056351401377693</c:v>
                </c:pt>
                <c:pt idx="478">
                  <c:v>0.008068830175798592</c:v>
                </c:pt>
                <c:pt idx="479">
                  <c:v>0.008081399343853806</c:v>
                </c:pt>
                <c:pt idx="480">
                  <c:v>0.008094057558444057</c:v>
                </c:pt>
                <c:pt idx="481">
                  <c:v>0.008106803428883834</c:v>
                </c:pt>
                <c:pt idx="482">
                  <c:v>0.008119635522189398</c:v>
                </c:pt>
                <c:pt idx="483">
                  <c:v>0.008132552364384857</c:v>
                </c:pt>
                <c:pt idx="484">
                  <c:v>0.008145552441824957</c:v>
                </c:pt>
                <c:pt idx="485">
                  <c:v>0.008158634202533271</c:v>
                </c:pt>
                <c:pt idx="486">
                  <c:v>0.008171796057554437</c:v>
                </c:pt>
                <c:pt idx="487">
                  <c:v>0.008185036382319162</c:v>
                </c:pt>
                <c:pt idx="488">
                  <c:v>0.008198353518020663</c:v>
                </c:pt>
                <c:pt idx="489">
                  <c:v>0.008211745773001275</c:v>
                </c:pt>
                <c:pt idx="490">
                  <c:v>0.00822521142414792</c:v>
                </c:pt>
                <c:pt idx="491">
                  <c:v>0.008238748718295212</c:v>
                </c:pt>
                <c:pt idx="492">
                  <c:v>0.008252355873634907</c:v>
                </c:pt>
              </c:numCache>
            </c:numRef>
          </c:yVal>
          <c:smooth val="1"/>
        </c:ser>
        <c:axId val="57677005"/>
        <c:axId val="49330998"/>
      </c:scatterChart>
      <c:valAx>
        <c:axId val="57677005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Burnout Altitude,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330998"/>
        <c:crosses val="autoZero"/>
        <c:crossBetween val="midCat"/>
        <c:dispUnits/>
      </c:valAx>
      <c:valAx>
        <c:axId val="4933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Launcher QE Standard Deviation, rad.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6770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Effect of Static Margin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Sheet1!$AQ$5:$AQ$15</c:f>
              <c:numCache>
                <c:ptCount val="11"/>
                <c:pt idx="0">
                  <c:v>0.012</c:v>
                </c:pt>
                <c:pt idx="1">
                  <c:v>0.013</c:v>
                </c:pt>
                <c:pt idx="2">
                  <c:v>0.014</c:v>
                </c:pt>
                <c:pt idx="3">
                  <c:v>0.015</c:v>
                </c:pt>
                <c:pt idx="4">
                  <c:v>0.016</c:v>
                </c:pt>
                <c:pt idx="5">
                  <c:v>0.017</c:v>
                </c:pt>
                <c:pt idx="6">
                  <c:v>0.018</c:v>
                </c:pt>
                <c:pt idx="7">
                  <c:v>0.019</c:v>
                </c:pt>
                <c:pt idx="8">
                  <c:v>0.02</c:v>
                </c:pt>
                <c:pt idx="9">
                  <c:v>0.021</c:v>
                </c:pt>
                <c:pt idx="10">
                  <c:v>0.022</c:v>
                </c:pt>
              </c:numCache>
            </c:numRef>
          </c:xVal>
          <c:yVal>
            <c:numRef>
              <c:f>Sheet1!$AR$5:$AR$15</c:f>
              <c:numCache>
                <c:ptCount val="11"/>
                <c:pt idx="0">
                  <c:v>0.0739</c:v>
                </c:pt>
                <c:pt idx="1">
                  <c:v>0.04836</c:v>
                </c:pt>
                <c:pt idx="2">
                  <c:v>0.03344</c:v>
                </c:pt>
                <c:pt idx="3">
                  <c:v>0.02423</c:v>
                </c:pt>
                <c:pt idx="4">
                  <c:v>0.01832</c:v>
                </c:pt>
                <c:pt idx="5">
                  <c:v>0.01445</c:v>
                </c:pt>
                <c:pt idx="6">
                  <c:v>0.01188</c:v>
                </c:pt>
                <c:pt idx="7">
                  <c:v>0.01017</c:v>
                </c:pt>
                <c:pt idx="8">
                  <c:v>0.00904</c:v>
                </c:pt>
                <c:pt idx="9">
                  <c:v>0.00828</c:v>
                </c:pt>
                <c:pt idx="10">
                  <c:v>0.00779</c:v>
                </c:pt>
              </c:numCache>
            </c:numRef>
          </c:yVal>
          <c:smooth val="1"/>
        </c:ser>
        <c:axId val="41325799"/>
        <c:axId val="36387872"/>
      </c:scatterChart>
      <c:valAx>
        <c:axId val="41325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Pitch Wave Number, rad/ft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387872"/>
        <c:crosses val="autoZero"/>
        <c:crossBetween val="midCat"/>
        <c:dispUnits/>
      </c:valAx>
      <c:valAx>
        <c:axId val="36387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Launcher QE Standard Deviation, 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3257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152400</xdr:rowOff>
    </xdr:from>
    <xdr:to>
      <xdr:col>8</xdr:col>
      <xdr:colOff>676275</xdr:colOff>
      <xdr:row>30</xdr:row>
      <xdr:rowOff>104775</xdr:rowOff>
    </xdr:to>
    <xdr:graphicFrame>
      <xdr:nvGraphicFramePr>
        <xdr:cNvPr id="1" name="Chart 4"/>
        <xdr:cNvGraphicFramePr/>
      </xdr:nvGraphicFramePr>
      <xdr:xfrm>
        <a:off x="0" y="1762125"/>
        <a:ext cx="55530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0</xdr:colOff>
      <xdr:row>39</xdr:row>
      <xdr:rowOff>0</xdr:rowOff>
    </xdr:from>
    <xdr:to>
      <xdr:col>51</xdr:col>
      <xdr:colOff>352425</xdr:colOff>
      <xdr:row>58</xdr:row>
      <xdr:rowOff>142875</xdr:rowOff>
    </xdr:to>
    <xdr:graphicFrame>
      <xdr:nvGraphicFramePr>
        <xdr:cNvPr id="2" name="Chart 5"/>
        <xdr:cNvGraphicFramePr/>
      </xdr:nvGraphicFramePr>
      <xdr:xfrm>
        <a:off x="27060525" y="6629400"/>
        <a:ext cx="5838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17</xdr:row>
      <xdr:rowOff>0</xdr:rowOff>
    </xdr:from>
    <xdr:to>
      <xdr:col>51</xdr:col>
      <xdr:colOff>352425</xdr:colOff>
      <xdr:row>36</xdr:row>
      <xdr:rowOff>142875</xdr:rowOff>
    </xdr:to>
    <xdr:graphicFrame>
      <xdr:nvGraphicFramePr>
        <xdr:cNvPr id="3" name="Chart 6"/>
        <xdr:cNvGraphicFramePr/>
      </xdr:nvGraphicFramePr>
      <xdr:xfrm>
        <a:off x="27060525" y="3067050"/>
        <a:ext cx="583882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sandt.com/staging/media/Flt%20Path%20Angl%20Dispersions.do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497"/>
  <sheetViews>
    <sheetView tabSelected="1" workbookViewId="0" topLeftCell="AL14">
      <selection activeCell="BB36" sqref="BB36"/>
    </sheetView>
  </sheetViews>
  <sheetFormatPr defaultColWidth="9.140625" defaultRowHeight="12.75"/>
  <cols>
    <col min="1" max="1" width="7.8515625" style="0" customWidth="1"/>
    <col min="2" max="2" width="9.421875" style="0" customWidth="1"/>
    <col min="7" max="7" width="10.140625" style="0" customWidth="1"/>
    <col min="9" max="9" width="10.421875" style="0" customWidth="1"/>
    <col min="10" max="10" width="12.28125" style="0" customWidth="1"/>
    <col min="11" max="11" width="9.8515625" style="0" customWidth="1"/>
    <col min="12" max="12" width="11.140625" style="0" customWidth="1"/>
    <col min="13" max="13" width="11.00390625" style="0" customWidth="1"/>
    <col min="31" max="31" width="9.421875" style="0" customWidth="1"/>
    <col min="33" max="33" width="9.28125" style="0" customWidth="1"/>
    <col min="36" max="36" width="9.8515625" style="0" customWidth="1"/>
    <col min="37" max="37" width="9.7109375" style="0" customWidth="1"/>
    <col min="39" max="40" width="12.57421875" style="0" customWidth="1"/>
    <col min="41" max="41" width="13.421875" style="0" customWidth="1"/>
  </cols>
  <sheetData>
    <row r="1" spans="5:13" ht="12.75">
      <c r="E1" s="2" t="s">
        <v>9</v>
      </c>
      <c r="F1" s="2"/>
      <c r="G1" s="2"/>
      <c r="H1" s="2"/>
      <c r="I1" s="2"/>
      <c r="J1" s="2"/>
      <c r="K1" s="2"/>
      <c r="L1" s="2"/>
      <c r="M1" s="2"/>
    </row>
    <row r="2" ht="12.75">
      <c r="AG2" s="5"/>
    </row>
    <row r="4" spans="2:44" ht="37.5" customHeight="1">
      <c r="B4" s="5" t="s">
        <v>22</v>
      </c>
      <c r="C4" s="3" t="s">
        <v>11</v>
      </c>
      <c r="D4" s="3" t="s">
        <v>10</v>
      </c>
      <c r="E4" s="6" t="s">
        <v>28</v>
      </c>
      <c r="F4" s="4" t="s">
        <v>12</v>
      </c>
      <c r="G4" s="4" t="s">
        <v>23</v>
      </c>
      <c r="H4" s="4" t="s">
        <v>13</v>
      </c>
      <c r="I4" s="4" t="s">
        <v>24</v>
      </c>
      <c r="J4" s="4" t="s">
        <v>14</v>
      </c>
      <c r="K4" s="4" t="s">
        <v>15</v>
      </c>
      <c r="L4" s="4" t="s">
        <v>16</v>
      </c>
      <c r="M4" s="4" t="s">
        <v>29</v>
      </c>
      <c r="N4" s="3" t="s">
        <v>0</v>
      </c>
      <c r="O4" s="3" t="s">
        <v>1</v>
      </c>
      <c r="P4" s="3" t="s">
        <v>20</v>
      </c>
      <c r="Q4" s="4" t="s">
        <v>2</v>
      </c>
      <c r="R4" s="4" t="s">
        <v>25</v>
      </c>
      <c r="S4" s="4" t="s">
        <v>17</v>
      </c>
      <c r="T4" s="6" t="s">
        <v>26</v>
      </c>
      <c r="U4" s="6" t="s">
        <v>27</v>
      </c>
      <c r="V4" s="3" t="s">
        <v>21</v>
      </c>
      <c r="W4" s="3" t="s">
        <v>30</v>
      </c>
      <c r="X4" s="3" t="s">
        <v>18</v>
      </c>
      <c r="Y4" s="3" t="s">
        <v>19</v>
      </c>
      <c r="Z4" s="7" t="s">
        <v>34</v>
      </c>
      <c r="AA4" s="4" t="s">
        <v>33</v>
      </c>
      <c r="AB4" s="3" t="s">
        <v>3</v>
      </c>
      <c r="AC4" s="3" t="s">
        <v>4</v>
      </c>
      <c r="AD4" s="3" t="s">
        <v>35</v>
      </c>
      <c r="AE4" s="3" t="s">
        <v>36</v>
      </c>
      <c r="AF4" s="3" t="s">
        <v>5</v>
      </c>
      <c r="AG4" s="3" t="s">
        <v>6</v>
      </c>
      <c r="AH4" s="3" t="s">
        <v>7</v>
      </c>
      <c r="AI4" s="3" t="s">
        <v>8</v>
      </c>
      <c r="AJ4" s="3" t="s">
        <v>37</v>
      </c>
      <c r="AK4" s="3" t="s">
        <v>32</v>
      </c>
      <c r="AL4" s="3" t="s">
        <v>31</v>
      </c>
      <c r="AM4" s="3" t="s">
        <v>38</v>
      </c>
      <c r="AN4" s="3" t="str">
        <f>Y4</f>
        <v>Altitude, h, ft</v>
      </c>
      <c r="AO4" s="3" t="s">
        <v>39</v>
      </c>
      <c r="AQ4" s="3" t="s">
        <v>40</v>
      </c>
      <c r="AR4" s="3" t="s">
        <v>41</v>
      </c>
    </row>
    <row r="5" spans="2:44" ht="12.75">
      <c r="B5">
        <v>32.174</v>
      </c>
      <c r="C5">
        <v>0.002378</v>
      </c>
      <c r="D5">
        <v>0.19635</v>
      </c>
      <c r="E5">
        <v>6.56325</v>
      </c>
      <c r="F5">
        <v>550</v>
      </c>
      <c r="G5">
        <v>12.235</v>
      </c>
      <c r="H5">
        <v>4.2</v>
      </c>
      <c r="I5">
        <v>0.002</v>
      </c>
      <c r="J5">
        <v>0.015</v>
      </c>
      <c r="K5">
        <v>1.95</v>
      </c>
      <c r="L5">
        <v>3.3</v>
      </c>
      <c r="M5">
        <v>0.0016949</v>
      </c>
      <c r="N5">
        <f>F5/(K5*B5)</f>
        <v>8.766435073391001</v>
      </c>
      <c r="O5">
        <f>1/(2*N5)</f>
        <v>0.057035727272727266</v>
      </c>
      <c r="P5">
        <v>1000</v>
      </c>
      <c r="Q5">
        <f>2*PI()/P5</f>
        <v>0.006283185307179587</v>
      </c>
      <c r="R5">
        <v>0.022</v>
      </c>
      <c r="S5">
        <f>C5*D5*E5*F5*SQRT((I5*H5)^2+J5^2)/(2*G5*(R5^2-Q5^2))</f>
        <v>2.663915228527163</v>
      </c>
      <c r="T5">
        <f>S5/(K5*B5)</f>
        <v>0.04246007253072895</v>
      </c>
      <c r="U5">
        <f>S5/(2*K5*N5)</f>
        <v>0.07791709869330267</v>
      </c>
      <c r="V5">
        <v>40</v>
      </c>
      <c r="W5">
        <f>C5*D5*E5*V5*L5*R5*SQRT(N5*B5*M5/(2*(R5^2+Q5^2)))/(K5*B5*(2*N5-1))</f>
        <v>0.00018333360664424077</v>
      </c>
      <c r="X5">
        <v>4</v>
      </c>
      <c r="Y5">
        <f>V5</f>
        <v>40</v>
      </c>
      <c r="Z5">
        <f>(Y5/$V$5)^$O$5</f>
        <v>1</v>
      </c>
      <c r="AA5">
        <f>$Q$5*(Y5-$V$5)</f>
        <v>0</v>
      </c>
      <c r="AB5">
        <f>COS(AA5)</f>
        <v>1</v>
      </c>
      <c r="AC5">
        <f>SIN(AA5)</f>
        <v>0</v>
      </c>
      <c r="AD5">
        <f>$T$5*(Z5-1)</f>
        <v>0</v>
      </c>
      <c r="AE5">
        <f>2*$T$5*$U$5*Z5*$X$5/(Y5+Y6)</f>
        <v>0.0003150824439906283</v>
      </c>
      <c r="AF5">
        <f>AB5*AE5</f>
        <v>0.0003150824439906283</v>
      </c>
      <c r="AG5">
        <f>0</f>
        <v>0</v>
      </c>
      <c r="AH5">
        <f>AC5*AE5</f>
        <v>0</v>
      </c>
      <c r="AI5">
        <v>0</v>
      </c>
      <c r="AJ5" s="1">
        <f>Y5/$P$5</f>
        <v>0.04</v>
      </c>
      <c r="AK5">
        <f>SQRT(AG5^2+AI5^2)</f>
        <v>0</v>
      </c>
      <c r="AL5">
        <f>$W$5*(Y5/$V$5-Z5)</f>
        <v>0</v>
      </c>
      <c r="AM5">
        <f>SQRT(AK5^2+AL5^2)</f>
        <v>0</v>
      </c>
      <c r="AN5" s="3">
        <f aca="true" t="shared" si="0" ref="AN5:AN68">Y5</f>
        <v>40</v>
      </c>
      <c r="AO5">
        <f>AM5/Z5</f>
        <v>0</v>
      </c>
      <c r="AQ5">
        <v>0.012</v>
      </c>
      <c r="AR5">
        <v>0.0739</v>
      </c>
    </row>
    <row r="6" spans="25:44" ht="12.75">
      <c r="Y6">
        <f>Y5+$X$5</f>
        <v>44</v>
      </c>
      <c r="Z6">
        <f>(Y6/$V$5)^$O$5</f>
        <v>1.0054508877440644</v>
      </c>
      <c r="AA6">
        <f>$Q$5*(Y6-$V$5)</f>
        <v>0.025132741228718346</v>
      </c>
      <c r="AB6">
        <f aca="true" t="shared" si="1" ref="AB6:AB69">COS(AA6)</f>
        <v>0.9996841892832999</v>
      </c>
      <c r="AC6">
        <f aca="true" t="shared" si="2" ref="AC6:AC69">SIN(AA6)</f>
        <v>0.02513009544333748</v>
      </c>
      <c r="AD6">
        <f aca="true" t="shared" si="3" ref="AD6:AD69">$T$5*(Z6-1)</f>
        <v>0.00023144508896983746</v>
      </c>
      <c r="AE6">
        <f>2*$T$5*$U$5*Z6*$X$5/(Y6+Y7)</f>
        <v>0.00028925210362964695</v>
      </c>
      <c r="AF6">
        <f aca="true" t="shared" si="4" ref="AF6:AF69">AB6*AE6</f>
        <v>0.0002891607547154927</v>
      </c>
      <c r="AG6">
        <f>AG5+AF5</f>
        <v>0.0003150824439906283</v>
      </c>
      <c r="AH6">
        <f aca="true" t="shared" si="5" ref="AH6:AH69">AC6*AE6</f>
        <v>7.268932971399171E-06</v>
      </c>
      <c r="AI6">
        <f>AI5+AH5</f>
        <v>0</v>
      </c>
      <c r="AJ6" s="1">
        <f aca="true" t="shared" si="6" ref="AJ6:AJ69">Y6/$P$5</f>
        <v>0.044</v>
      </c>
      <c r="AK6">
        <f>SQRT(AG6^2+AI6^2)</f>
        <v>0.0003150824439906283</v>
      </c>
      <c r="AL6">
        <f aca="true" t="shared" si="7" ref="AL6:AL69">$W$5*(Y6/$V$5-Z6)</f>
        <v>1.733402975489187E-05</v>
      </c>
      <c r="AM6">
        <f aca="true" t="shared" si="8" ref="AM6:AM69">SQRT(AK6^2+AL6^2)</f>
        <v>0.00031555889323334066</v>
      </c>
      <c r="AN6" s="3">
        <f t="shared" si="0"/>
        <v>44</v>
      </c>
      <c r="AO6">
        <f aca="true" t="shared" si="9" ref="AO6:AO69">AM6/Z6</f>
        <v>0.00031384814224130015</v>
      </c>
      <c r="AQ6">
        <v>0.013</v>
      </c>
      <c r="AR6">
        <v>0.04836</v>
      </c>
    </row>
    <row r="7" spans="25:44" ht="12.75">
      <c r="Y7">
        <f>Y6+$X$5</f>
        <v>48</v>
      </c>
      <c r="Z7">
        <f>(Y7/$V$5)^$O$5</f>
        <v>1.0104530984558235</v>
      </c>
      <c r="AA7">
        <f>$Q$5*(Y7-$V$5)</f>
        <v>0.05026548245743669</v>
      </c>
      <c r="AB7">
        <f t="shared" si="1"/>
        <v>0.9987369566060175</v>
      </c>
      <c r="AC7">
        <f t="shared" si="2"/>
        <v>0.050244318179769556</v>
      </c>
      <c r="AD7">
        <f t="shared" si="3"/>
        <v>0.00044383931860511827</v>
      </c>
      <c r="AE7">
        <f>2*$T$5*$U$5*Z7*$X$5/(Y7+Y8)</f>
        <v>0.0002674358667114656</v>
      </c>
      <c r="AF7">
        <f t="shared" si="4"/>
        <v>0.0002670980836067017</v>
      </c>
      <c r="AG7">
        <f>AG6+AF6</f>
        <v>0.000604243198706121</v>
      </c>
      <c r="AH7">
        <f t="shared" si="5"/>
        <v>1.343713277973332E-05</v>
      </c>
      <c r="AI7">
        <f>AI6+AH6</f>
        <v>7.268932971399171E-06</v>
      </c>
      <c r="AJ7" s="1">
        <f t="shared" si="6"/>
        <v>0.048</v>
      </c>
      <c r="AK7">
        <f>SQRT(AG7^2+AI7^2)</f>
        <v>0.0006042869190783029</v>
      </c>
      <c r="AL7">
        <f t="shared" si="7"/>
        <v>3.475031708833467E-05</v>
      </c>
      <c r="AM7">
        <f t="shared" si="8"/>
        <v>0.0006052852758054563</v>
      </c>
      <c r="AN7" s="3">
        <f t="shared" si="0"/>
        <v>48</v>
      </c>
      <c r="AO7">
        <f t="shared" si="9"/>
        <v>0.00059902362289794</v>
      </c>
      <c r="AQ7">
        <v>0.014</v>
      </c>
      <c r="AR7">
        <v>0.03344</v>
      </c>
    </row>
    <row r="8" spans="25:44" ht="12.75">
      <c r="Y8">
        <f aca="true" t="shared" si="10" ref="Y8:Y71">Y7+$X$5</f>
        <v>52</v>
      </c>
      <c r="Z8">
        <f>(Y8/$V$5)^$O$5</f>
        <v>1.0150766598974348</v>
      </c>
      <c r="AA8">
        <f>$Q$5*(Y8-$V$5)</f>
        <v>0.07539822368615504</v>
      </c>
      <c r="AB8">
        <f t="shared" si="1"/>
        <v>0.9971589002606139</v>
      </c>
      <c r="AC8">
        <f t="shared" si="2"/>
        <v>0.07532680552793272</v>
      </c>
      <c r="AD8">
        <f t="shared" si="3"/>
        <v>0.0006401560727662134</v>
      </c>
      <c r="AE8">
        <f>2*$T$5*$U$5*Z8*$X$5/(Y8+Y9)</f>
        <v>0.00024875887154092143</v>
      </c>
      <c r="AF8">
        <f t="shared" si="4"/>
        <v>0.00024805212277581655</v>
      </c>
      <c r="AG8">
        <f aca="true" t="shared" si="11" ref="AG8:AG71">AG7+AF7</f>
        <v>0.0008713412823128227</v>
      </c>
      <c r="AH8">
        <f t="shared" si="5"/>
        <v>1.8738211139910988E-05</v>
      </c>
      <c r="AI8">
        <f>AI7+AH7</f>
        <v>2.0706065751132493E-05</v>
      </c>
      <c r="AJ8" s="1">
        <f t="shared" si="6"/>
        <v>0.052</v>
      </c>
      <c r="AK8">
        <f>SQRT(AG8^2+AI8^2)</f>
        <v>0.0008715872712594216</v>
      </c>
      <c r="AL8">
        <f t="shared" si="7"/>
        <v>5.223602355812693E-05</v>
      </c>
      <c r="AM8">
        <f t="shared" si="8"/>
        <v>0.000873151174527418</v>
      </c>
      <c r="AN8" s="3">
        <f t="shared" si="0"/>
        <v>52</v>
      </c>
      <c r="AO8">
        <f t="shared" si="9"/>
        <v>0.0008601824955916558</v>
      </c>
      <c r="AQ8">
        <v>0.015</v>
      </c>
      <c r="AR8">
        <v>0.02423</v>
      </c>
    </row>
    <row r="9" spans="25:44" ht="12.75">
      <c r="Y9">
        <f t="shared" si="10"/>
        <v>56</v>
      </c>
      <c r="Z9">
        <f>(Y9/$V$5)^$O$5</f>
        <v>1.0193762684393066</v>
      </c>
      <c r="AA9">
        <f>$Q$5*(Y9-$V$5)</f>
        <v>0.10053096491487339</v>
      </c>
      <c r="AB9">
        <f t="shared" si="1"/>
        <v>0.9949510169813002</v>
      </c>
      <c r="AC9">
        <f t="shared" si="2"/>
        <v>0.1003617148512149</v>
      </c>
      <c r="AD9">
        <f t="shared" si="3"/>
        <v>0.0008227177633078333</v>
      </c>
      <c r="AE9">
        <f>2*$T$5*$U$5*Z9*$X$5/(Y9+Y10)</f>
        <v>0.00023258409952151633</v>
      </c>
      <c r="AF9">
        <f t="shared" si="4"/>
        <v>0.0002314097863526126</v>
      </c>
      <c r="AG9">
        <f t="shared" si="11"/>
        <v>0.0011193934050886393</v>
      </c>
      <c r="AH9">
        <f t="shared" si="5"/>
        <v>2.3342539075105008E-05</v>
      </c>
      <c r="AI9">
        <f>AI8+AH8</f>
        <v>3.9444276891043484E-05</v>
      </c>
      <c r="AJ9" s="1">
        <f t="shared" si="6"/>
        <v>0.056</v>
      </c>
      <c r="AK9">
        <f>SQRT(AG9^2+AI9^2)</f>
        <v>0.0011200881422171185</v>
      </c>
      <c r="AL9">
        <f t="shared" si="7"/>
        <v>6.978112148141124E-05</v>
      </c>
      <c r="AM9">
        <f t="shared" si="8"/>
        <v>0.0011222597075769046</v>
      </c>
      <c r="AN9" s="3">
        <f t="shared" si="0"/>
        <v>56</v>
      </c>
      <c r="AO9">
        <f t="shared" si="9"/>
        <v>0.0011009278343266863</v>
      </c>
      <c r="AQ9">
        <v>0.016</v>
      </c>
      <c r="AR9">
        <v>0.01832</v>
      </c>
    </row>
    <row r="10" spans="25:44" ht="12.75">
      <c r="Y10">
        <f t="shared" si="10"/>
        <v>60</v>
      </c>
      <c r="Z10">
        <f>(Y10/$V$5)^$O$5</f>
        <v>1.0233954765163047</v>
      </c>
      <c r="AA10">
        <f>$Q$5*(Y10-$V$5)</f>
        <v>0.12566370614359174</v>
      </c>
      <c r="AB10">
        <f t="shared" si="1"/>
        <v>0.9921147013144779</v>
      </c>
      <c r="AC10">
        <f t="shared" si="2"/>
        <v>0.12533323356430426</v>
      </c>
      <c r="AD10">
        <f t="shared" si="3"/>
        <v>0.0009933736297732631</v>
      </c>
      <c r="AE10">
        <f>2*$T$5*$U$5*Z10*$X$5/(Y10+Y11)</f>
        <v>0.00021843654535819127</v>
      </c>
      <c r="AF10">
        <f t="shared" si="4"/>
        <v>0.00021671410795420833</v>
      </c>
      <c r="AG10">
        <f t="shared" si="11"/>
        <v>0.001350803191441252</v>
      </c>
      <c r="AH10">
        <f t="shared" si="5"/>
        <v>2.7377358558357927E-05</v>
      </c>
      <c r="AI10">
        <f>AI9+AH9</f>
        <v>6.27868159661485E-05</v>
      </c>
      <c r="AJ10" s="1">
        <f t="shared" si="6"/>
        <v>0.06</v>
      </c>
      <c r="AK10">
        <f>SQRT(AG10^2+AI10^2)</f>
        <v>0.0013522616042271698</v>
      </c>
      <c r="AL10">
        <f t="shared" si="7"/>
        <v>8.737762623322561E-05</v>
      </c>
      <c r="AM10">
        <f t="shared" si="8"/>
        <v>0.0013550816565185996</v>
      </c>
      <c r="AN10" s="3">
        <f t="shared" si="0"/>
        <v>60</v>
      </c>
      <c r="AO10">
        <f t="shared" si="9"/>
        <v>0.0013241036213403768</v>
      </c>
      <c r="AQ10">
        <v>0.017</v>
      </c>
      <c r="AR10">
        <v>0.01445</v>
      </c>
    </row>
    <row r="11" spans="25:44" ht="12.75">
      <c r="Y11">
        <f t="shared" si="10"/>
        <v>64</v>
      </c>
      <c r="Z11">
        <f>(Y11/$V$5)^$O$5</f>
        <v>1.0271695386931887</v>
      </c>
      <c r="AA11">
        <f>$Q$5*(Y11-$V$5)</f>
        <v>0.15079644737231007</v>
      </c>
      <c r="AB11">
        <f t="shared" si="1"/>
        <v>0.9886517447379141</v>
      </c>
      <c r="AC11">
        <f t="shared" si="2"/>
        <v>0.15022558912075706</v>
      </c>
      <c r="AD11">
        <f t="shared" si="3"/>
        <v>0.0011536205835392397</v>
      </c>
      <c r="AE11">
        <f>2*$T$5*$U$5*Z11*$X$5/(Y11+Y12)</f>
        <v>0.00020595469277356665</v>
      </c>
      <c r="AF11">
        <f t="shared" si="4"/>
        <v>0.00020361746634754772</v>
      </c>
      <c r="AG11">
        <f t="shared" si="11"/>
        <v>0.0015675172993954603</v>
      </c>
      <c r="AH11">
        <f t="shared" si="5"/>
        <v>3.093966505409358E-05</v>
      </c>
      <c r="AI11">
        <f>AI10+AH10</f>
        <v>9.016417452450642E-05</v>
      </c>
      <c r="AJ11" s="1">
        <f t="shared" si="6"/>
        <v>0.064</v>
      </c>
      <c r="AK11">
        <f>SQRT(AG11^2+AI11^2)</f>
        <v>0.0015701082963514722</v>
      </c>
      <c r="AL11">
        <f t="shared" si="7"/>
        <v>0.00010501907446706194</v>
      </c>
      <c r="AM11">
        <f t="shared" si="8"/>
        <v>0.0015736165569393457</v>
      </c>
      <c r="AN11" s="3">
        <f t="shared" si="0"/>
        <v>64</v>
      </c>
      <c r="AO11">
        <f t="shared" si="9"/>
        <v>0.0015319930134818555</v>
      </c>
      <c r="AQ11">
        <v>0.018</v>
      </c>
      <c r="AR11">
        <v>0.01188</v>
      </c>
    </row>
    <row r="12" spans="25:44" ht="12.75">
      <c r="Y12">
        <f t="shared" si="10"/>
        <v>68</v>
      </c>
      <c r="Z12">
        <f>(Y12/$V$5)^$O$5</f>
        <v>1.030727401678524</v>
      </c>
      <c r="AA12">
        <f>$Q$5*(Y12-$V$5)</f>
        <v>0.17592918860102844</v>
      </c>
      <c r="AB12">
        <f t="shared" si="1"/>
        <v>0.9845643345292053</v>
      </c>
      <c r="AC12">
        <f t="shared" si="2"/>
        <v>0.17502305897527606</v>
      </c>
      <c r="AD12">
        <f t="shared" si="3"/>
        <v>0.0013046877039509693</v>
      </c>
      <c r="AE12">
        <f>2*$T$5*$U$5*Z12*$X$5/(Y12+Y13)</f>
        <v>0.00019485846528538762</v>
      </c>
      <c r="AF12">
        <f t="shared" si="4"/>
        <v>0.00019185069520108992</v>
      </c>
      <c r="AG12">
        <f t="shared" si="11"/>
        <v>0.001771134765743008</v>
      </c>
      <c r="AH12">
        <f t="shared" si="5"/>
        <v>3.410472466147618E-05</v>
      </c>
      <c r="AI12">
        <f>AI11+AH11</f>
        <v>0.0001211038395786</v>
      </c>
      <c r="AJ12" s="1">
        <f t="shared" si="6"/>
        <v>0.068</v>
      </c>
      <c r="AK12">
        <f>SQRT(AG12^2+AI12^2)</f>
        <v>0.0017752702606601111</v>
      </c>
      <c r="AL12">
        <f t="shared" si="7"/>
        <v>0.00012270015927843845</v>
      </c>
      <c r="AM12">
        <f t="shared" si="8"/>
        <v>0.0017795055008263314</v>
      </c>
      <c r="AN12" s="3">
        <f t="shared" si="0"/>
        <v>68</v>
      </c>
      <c r="AO12">
        <f t="shared" si="9"/>
        <v>0.0017264559940178496</v>
      </c>
      <c r="AQ12">
        <v>0.019</v>
      </c>
      <c r="AR12">
        <v>0.01017</v>
      </c>
    </row>
    <row r="13" spans="25:44" ht="12.75">
      <c r="Y13">
        <f t="shared" si="10"/>
        <v>72</v>
      </c>
      <c r="Z13">
        <f>(Y13/$V$5)^$O$5</f>
        <v>1.0340931301915743</v>
      </c>
      <c r="AA13">
        <f>$Q$5*(Y13-$V$5)</f>
        <v>0.20106192982974677</v>
      </c>
      <c r="AB13">
        <f t="shared" si="1"/>
        <v>0.9798550523842469</v>
      </c>
      <c r="AC13">
        <f t="shared" si="2"/>
        <v>0.19970998051440703</v>
      </c>
      <c r="AD13">
        <f t="shared" si="3"/>
        <v>0.0014475967807338313</v>
      </c>
      <c r="AE13">
        <f>2*$T$5*$U$5*Z13*$X$5/(Y13+Y14)</f>
        <v>0.00018492747043968337</v>
      </c>
      <c r="AF13">
        <f t="shared" si="4"/>
        <v>0.0001812021162349622</v>
      </c>
      <c r="AG13">
        <f t="shared" si="11"/>
        <v>0.001962985460944098</v>
      </c>
      <c r="AH13">
        <f t="shared" si="5"/>
        <v>3.693186151808775E-05</v>
      </c>
      <c r="AI13">
        <f>AI12+AH12</f>
        <v>0.00015520856424007618</v>
      </c>
      <c r="AJ13" s="1">
        <f t="shared" si="6"/>
        <v>0.072</v>
      </c>
      <c r="AK13">
        <f>SQRT(AG13^2+AI13^2)</f>
        <v>0.0019691118856711466</v>
      </c>
      <c r="AL13">
        <f t="shared" si="7"/>
        <v>0.00014041646879557965</v>
      </c>
      <c r="AM13">
        <f t="shared" si="8"/>
        <v>0.0019741120543171806</v>
      </c>
      <c r="AN13" s="3">
        <f t="shared" si="0"/>
        <v>72</v>
      </c>
      <c r="AO13">
        <f t="shared" si="9"/>
        <v>0.0019090273367848986</v>
      </c>
      <c r="AQ13">
        <v>0.02</v>
      </c>
      <c r="AR13">
        <v>0.00904</v>
      </c>
    </row>
    <row r="14" spans="25:44" ht="12.75">
      <c r="Y14">
        <f t="shared" si="10"/>
        <v>76</v>
      </c>
      <c r="Z14">
        <f>(Y14/$V$5)^$O$5</f>
        <v>1.0372869505835955</v>
      </c>
      <c r="AA14">
        <f>$Q$5*(Y14-$V$5)</f>
        <v>0.2261946710584651</v>
      </c>
      <c r="AB14">
        <f t="shared" si="1"/>
        <v>0.9745268727865771</v>
      </c>
      <c r="AC14">
        <f t="shared" si="2"/>
        <v>0.22427076094938117</v>
      </c>
      <c r="AD14">
        <f t="shared" si="3"/>
        <v>0.0015832066262291729</v>
      </c>
      <c r="AE14">
        <f>2*$T$5*$U$5*Z14*$X$5/(Y14+Y15)</f>
        <v>0.0001759858732743275</v>
      </c>
      <c r="AF14">
        <f t="shared" si="4"/>
        <v>0.00017150296273664523</v>
      </c>
      <c r="AG14">
        <f t="shared" si="11"/>
        <v>0.0021441875771790603</v>
      </c>
      <c r="AH14">
        <f t="shared" si="5"/>
        <v>3.946848571557479E-05</v>
      </c>
      <c r="AI14">
        <f>AI13+AH13</f>
        <v>0.00019214042575816393</v>
      </c>
      <c r="AJ14" s="1">
        <f t="shared" si="6"/>
        <v>0.076</v>
      </c>
      <c r="AK14">
        <f>SQRT(AG14^2+AI14^2)</f>
        <v>0.002152779205896308</v>
      </c>
      <c r="AL14">
        <f t="shared" si="7"/>
        <v>0.00015816429484856052</v>
      </c>
      <c r="AM14">
        <f t="shared" si="8"/>
        <v>0.002158581537376914</v>
      </c>
      <c r="AN14" s="3">
        <f t="shared" si="0"/>
        <v>76</v>
      </c>
      <c r="AO14">
        <f t="shared" si="9"/>
        <v>0.0020809878463837403</v>
      </c>
      <c r="AQ14">
        <v>0.021</v>
      </c>
      <c r="AR14">
        <v>0.00828</v>
      </c>
    </row>
    <row r="15" spans="25:44" ht="12.75">
      <c r="Y15">
        <f t="shared" si="10"/>
        <v>80</v>
      </c>
      <c r="Z15">
        <f>(Y15/$V$5)^$O$5</f>
        <v>1.0403260291055523</v>
      </c>
      <c r="AA15">
        <f>$Q$5*(Y15-$V$5)</f>
        <v>0.25132741228718347</v>
      </c>
      <c r="AB15">
        <f t="shared" si="1"/>
        <v>0.9685831611286311</v>
      </c>
      <c r="AC15">
        <f t="shared" si="2"/>
        <v>0.2486898871648548</v>
      </c>
      <c r="AD15">
        <f t="shared" si="3"/>
        <v>0.0017122461206980362</v>
      </c>
      <c r="AE15">
        <f>2*$T$5*$U$5*Z15*$X$5/(Y15+Y16)</f>
        <v>0.00016789165423781712</v>
      </c>
      <c r="AF15">
        <f t="shared" si="4"/>
        <v>0.00016261702918878002</v>
      </c>
      <c r="AG15">
        <f t="shared" si="11"/>
        <v>0.0023156905399157055</v>
      </c>
      <c r="AH15">
        <f t="shared" si="5"/>
        <v>4.175295654832355E-05</v>
      </c>
      <c r="AI15">
        <f>AI14+AH14</f>
        <v>0.00023160891147373873</v>
      </c>
      <c r="AJ15" s="1">
        <f t="shared" si="6"/>
        <v>0.08</v>
      </c>
      <c r="AK15">
        <f>SQRT(AG15^2+AI15^2)</f>
        <v>0.002327244156621548</v>
      </c>
      <c r="AL15">
        <f t="shared" si="7"/>
        <v>0.00017594049028667926</v>
      </c>
      <c r="AM15">
        <f t="shared" si="8"/>
        <v>0.0023338852629577697</v>
      </c>
      <c r="AN15" s="3">
        <f t="shared" si="0"/>
        <v>80</v>
      </c>
      <c r="AO15">
        <f t="shared" si="9"/>
        <v>0.0022434171573736256</v>
      </c>
      <c r="AQ15">
        <v>0.022</v>
      </c>
      <c r="AR15">
        <v>0.00779</v>
      </c>
    </row>
    <row r="16" spans="25:41" ht="12.75">
      <c r="Y16">
        <f t="shared" si="10"/>
        <v>84</v>
      </c>
      <c r="Z16">
        <f>(Y16/$V$5)^$O$5</f>
        <v>1.0432250619888568</v>
      </c>
      <c r="AA16">
        <f>$Q$5*(Y16-$V$5)</f>
        <v>0.2764601535159018</v>
      </c>
      <c r="AB16">
        <f t="shared" si="1"/>
        <v>0.9620276715860859</v>
      </c>
      <c r="AC16">
        <f t="shared" si="2"/>
        <v>0.2729519355173252</v>
      </c>
      <c r="AD16">
        <f t="shared" si="3"/>
        <v>0.001835339267192114</v>
      </c>
      <c r="AE16">
        <f>2*$T$5*$U$5*Z16*$X$5/(Y16+Y17)</f>
        <v>0.0001605288359404232</v>
      </c>
      <c r="AF16">
        <f t="shared" si="4"/>
        <v>0.0001544331822621901</v>
      </c>
      <c r="AG16">
        <f t="shared" si="11"/>
        <v>0.0024783075691044857</v>
      </c>
      <c r="AH16">
        <f t="shared" si="5"/>
        <v>4.381665647628167E-05</v>
      </c>
      <c r="AI16">
        <f>AI15+AH15</f>
        <v>0.0002733618680220623</v>
      </c>
      <c r="AJ16" s="1">
        <f t="shared" si="6"/>
        <v>0.084</v>
      </c>
      <c r="AK16">
        <f>SQRT(AG16^2+AI16^2)</f>
        <v>0.0024933381475381747</v>
      </c>
      <c r="AL16">
        <f t="shared" si="7"/>
        <v>0.00019374236079682688</v>
      </c>
      <c r="AM16">
        <f t="shared" si="8"/>
        <v>0.002500854098170508</v>
      </c>
      <c r="AN16" s="3">
        <f t="shared" si="0"/>
        <v>84</v>
      </c>
      <c r="AO16">
        <f t="shared" si="9"/>
        <v>0.002397233530224776</v>
      </c>
    </row>
    <row r="17" spans="25:41" ht="12.75">
      <c r="Y17">
        <f t="shared" si="10"/>
        <v>88</v>
      </c>
      <c r="Z17">
        <f>(Y17/$V$5)^$O$5</f>
        <v>1.045996729507435</v>
      </c>
      <c r="AA17">
        <f>$Q$5*(Y17-$V$5)</f>
        <v>0.30159289474462014</v>
      </c>
      <c r="AB17">
        <f t="shared" si="1"/>
        <v>0.954864544746643</v>
      </c>
      <c r="AC17">
        <f t="shared" si="2"/>
        <v>0.2970415815770349</v>
      </c>
      <c r="AD17">
        <f t="shared" si="3"/>
        <v>0.0019530244710620128</v>
      </c>
      <c r="AE17">
        <f>2*$T$5*$U$5*Z17*$X$5/(Y17+Y18)</f>
        <v>0.00015380176277172318</v>
      </c>
      <c r="AF17">
        <f t="shared" si="4"/>
        <v>0.00014685985019025264</v>
      </c>
      <c r="AG17">
        <f t="shared" si="11"/>
        <v>0.0026327407513666756</v>
      </c>
      <c r="AH17">
        <f t="shared" si="5"/>
        <v>4.568551886304858E-05</v>
      </c>
      <c r="AI17">
        <f>AI16+AH16</f>
        <v>0.00031717852449834394</v>
      </c>
      <c r="AJ17" s="1">
        <f t="shared" si="6"/>
        <v>0.088</v>
      </c>
      <c r="AK17">
        <f>SQRT(AG17^2+AI17^2)</f>
        <v>0.0026517779093109804</v>
      </c>
      <c r="AL17">
        <f t="shared" si="7"/>
        <v>0.00021156758165865133</v>
      </c>
      <c r="AM17">
        <f t="shared" si="8"/>
        <v>0.0026602043007856757</v>
      </c>
      <c r="AN17" s="3">
        <f t="shared" si="0"/>
        <v>88</v>
      </c>
      <c r="AO17">
        <f t="shared" si="9"/>
        <v>0.002543224300556254</v>
      </c>
    </row>
    <row r="18" spans="25:41" ht="12.75">
      <c r="Y18">
        <f t="shared" si="10"/>
        <v>92</v>
      </c>
      <c r="Z18">
        <f>(Y18/$V$5)^$O$5</f>
        <v>1.0486520500443046</v>
      </c>
      <c r="AA18">
        <f>$Q$5*(Y18-$V$5)</f>
        <v>0.3267256359733385</v>
      </c>
      <c r="AB18">
        <f t="shared" si="1"/>
        <v>0.9470983049947443</v>
      </c>
      <c r="AC18">
        <f t="shared" si="2"/>
        <v>0.3209436098072095</v>
      </c>
      <c r="AD18">
        <f t="shared" si="3"/>
        <v>0.0020657695736498284</v>
      </c>
      <c r="AE18">
        <f>2*$T$5*$U$5*Z18*$X$5/(Y18+Y19)</f>
        <v>0.00014763082696379968</v>
      </c>
      <c r="AF18">
        <f t="shared" si="4"/>
        <v>0.00013982090598238707</v>
      </c>
      <c r="AG18">
        <f t="shared" si="11"/>
        <v>0.002779600601556928</v>
      </c>
      <c r="AH18">
        <f t="shared" si="5"/>
        <v>4.7381170524585384E-05</v>
      </c>
      <c r="AI18">
        <f>AI17+AH17</f>
        <v>0.0003628640433613925</v>
      </c>
      <c r="AJ18" s="1">
        <f t="shared" si="6"/>
        <v>0.092</v>
      </c>
      <c r="AK18">
        <f>SQRT(AG18^2+AI18^2)</f>
        <v>0.002803185655310796</v>
      </c>
      <c r="AL18">
        <f t="shared" si="7"/>
        <v>0.0002294141328322545</v>
      </c>
      <c r="AM18">
        <f t="shared" si="8"/>
        <v>0.002812557672739066</v>
      </c>
      <c r="AN18" s="3">
        <f t="shared" si="0"/>
        <v>92</v>
      </c>
      <c r="AO18">
        <f t="shared" si="9"/>
        <v>0.0026820694935181196</v>
      </c>
    </row>
    <row r="19" spans="25:41" ht="12.75">
      <c r="Y19">
        <f t="shared" si="10"/>
        <v>96</v>
      </c>
      <c r="Z19">
        <f>(Y19/$V$5)^$O$5</f>
        <v>1.0512006595139487</v>
      </c>
      <c r="AA19">
        <f>$Q$5*(Y19-$V$5)</f>
        <v>0.35185837720205687</v>
      </c>
      <c r="AB19">
        <f t="shared" si="1"/>
        <v>0.9387338576538741</v>
      </c>
      <c r="AC19">
        <f t="shared" si="2"/>
        <v>0.34464292317451706</v>
      </c>
      <c r="AD19">
        <f t="shared" si="3"/>
        <v>0.002173983716583419</v>
      </c>
      <c r="AE19">
        <f>2*$T$5*$U$5*Z19*$X$5/(Y19+Y20)</f>
        <v>0.00014194923125323511</v>
      </c>
      <c r="AF19">
        <f t="shared" si="4"/>
        <v>0.00013325254944535127</v>
      </c>
      <c r="AG19">
        <f t="shared" si="11"/>
        <v>0.002919421507539315</v>
      </c>
      <c r="AH19">
        <f t="shared" si="5"/>
        <v>4.8921798001490464E-05</v>
      </c>
      <c r="AI19">
        <f>AI18+AH18</f>
        <v>0.0004102452138859779</v>
      </c>
      <c r="AJ19" s="1">
        <f t="shared" si="6"/>
        <v>0.096</v>
      </c>
      <c r="AK19">
        <f>SQRT(AG19^2+AI19^2)</f>
        <v>0.0029481049971463837</v>
      </c>
      <c r="AL19">
        <f t="shared" si="7"/>
        <v>0.0002472802477306811</v>
      </c>
      <c r="AM19">
        <f t="shared" si="8"/>
        <v>0.002958457468870767</v>
      </c>
      <c r="AN19" s="3">
        <f t="shared" si="0"/>
        <v>96</v>
      </c>
      <c r="AO19">
        <f t="shared" si="9"/>
        <v>0.002814360362215422</v>
      </c>
    </row>
    <row r="20" spans="25:41" ht="12.75">
      <c r="Y20">
        <f t="shared" si="10"/>
        <v>100</v>
      </c>
      <c r="Z20">
        <f>(Y20/$V$5)^$O$5</f>
        <v>1.0536510342892855</v>
      </c>
      <c r="AA20">
        <f>$Q$5*(Y20-$V$5)</f>
        <v>0.3769911184307752</v>
      </c>
      <c r="AB20">
        <f t="shared" si="1"/>
        <v>0.9297764858882513</v>
      </c>
      <c r="AC20">
        <f t="shared" si="2"/>
        <v>0.368124552684678</v>
      </c>
      <c r="AD20">
        <f t="shared" si="3"/>
        <v>0.0022780268072716894</v>
      </c>
      <c r="AE20">
        <f>2*$T$5*$U$5*Z20*$X$5/(Y20+Y21)</f>
        <v>0.00013670050593999114</v>
      </c>
      <c r="AF20">
        <f t="shared" si="4"/>
        <v>0.000127100916032031</v>
      </c>
      <c r="AG20">
        <f t="shared" si="11"/>
        <v>0.003052674056984666</v>
      </c>
      <c r="AH20">
        <f t="shared" si="5"/>
        <v>5.0322812600928404E-05</v>
      </c>
      <c r="AI20">
        <f>AI19+AH19</f>
        <v>0.00045916701188746835</v>
      </c>
      <c r="AJ20" s="1">
        <f t="shared" si="6"/>
        <v>0.1</v>
      </c>
      <c r="AK20">
        <f>SQRT(AG20^2+AI20^2)</f>
        <v>0.00308701364476947</v>
      </c>
      <c r="AL20">
        <f t="shared" si="7"/>
        <v>0.0002651643723499126</v>
      </c>
      <c r="AM20">
        <f t="shared" si="8"/>
        <v>0.0030983810913695897</v>
      </c>
      <c r="AN20" s="3">
        <f t="shared" si="0"/>
        <v>100</v>
      </c>
      <c r="AO20">
        <f t="shared" si="9"/>
        <v>0.002940614103282807</v>
      </c>
    </row>
    <row r="21" spans="25:41" ht="12.75">
      <c r="Y21">
        <f t="shared" si="10"/>
        <v>104</v>
      </c>
      <c r="Z21">
        <f>(Y21/$V$5)^$O$5</f>
        <v>1.0560106708288255</v>
      </c>
      <c r="AA21">
        <f>$Q$5*(Y21-$V$5)</f>
        <v>0.40212385965949354</v>
      </c>
      <c r="AB21">
        <f t="shared" si="1"/>
        <v>0.9202318473658704</v>
      </c>
      <c r="AC21">
        <f t="shared" si="2"/>
        <v>0.3913736668372024</v>
      </c>
      <c r="AD21">
        <f t="shared" si="3"/>
        <v>0.0023782171458867143</v>
      </c>
      <c r="AE21">
        <f>2*$T$5*$U$5*Z21*$X$5/(Y21+Y22)</f>
        <v>0.00013183658271591535</v>
      </c>
      <c r="AF21">
        <f t="shared" si="4"/>
        <v>0.00012132022206307016</v>
      </c>
      <c r="AG21">
        <f t="shared" si="11"/>
        <v>0.003179774973016697</v>
      </c>
      <c r="AH21">
        <f t="shared" si="5"/>
        <v>5.159736680081393E-05</v>
      </c>
      <c r="AI21">
        <f>AI20+AH20</f>
        <v>0.0005094898244883967</v>
      </c>
      <c r="AJ21" s="1">
        <f t="shared" si="6"/>
        <v>0.104</v>
      </c>
      <c r="AK21">
        <f>SQRT(AG21^2+AI21^2)</f>
        <v>0.0032203336411435004</v>
      </c>
      <c r="AL21">
        <f t="shared" si="7"/>
        <v>0.0002830651323371733</v>
      </c>
      <c r="AM21">
        <f t="shared" si="8"/>
        <v>0.0032327503196853324</v>
      </c>
      <c r="AN21" s="3">
        <f t="shared" si="0"/>
        <v>104</v>
      </c>
      <c r="AO21">
        <f t="shared" si="9"/>
        <v>0.003061285656467904</v>
      </c>
    </row>
    <row r="22" spans="25:41" ht="12.75">
      <c r="Y22">
        <f t="shared" si="10"/>
        <v>108</v>
      </c>
      <c r="Z22">
        <f>(Y22/$V$5)^$O$5</f>
        <v>1.0582862317346433</v>
      </c>
      <c r="AA22">
        <f>$Q$5*(Y22-$V$5)</f>
        <v>0.4272566008882119</v>
      </c>
      <c r="AB22">
        <f t="shared" si="1"/>
        <v>0.9101059706849957</v>
      </c>
      <c r="AC22">
        <f t="shared" si="2"/>
        <v>0.41437558099328414</v>
      </c>
      <c r="AD22">
        <f t="shared" si="3"/>
        <v>0.0024748376269958304</v>
      </c>
      <c r="AE22">
        <f>2*$T$5*$U$5*Z22*$X$5/(Y22+Y23)</f>
        <v>0.000127316284710332</v>
      </c>
      <c r="AF22">
        <f t="shared" si="4"/>
        <v>0.00011587131088030398</v>
      </c>
      <c r="AG22">
        <f t="shared" si="11"/>
        <v>0.003301095195079767</v>
      </c>
      <c r="AH22">
        <f t="shared" si="5"/>
        <v>5.2756759446750205E-05</v>
      </c>
      <c r="AI22">
        <f>AI21+AH21</f>
        <v>0.0005610871912892106</v>
      </c>
      <c r="AJ22" s="1">
        <f t="shared" si="6"/>
        <v>0.108</v>
      </c>
      <c r="AK22">
        <f>SQRT(AG22^2+AI22^2)</f>
        <v>0.0033484396848692884</v>
      </c>
      <c r="AL22">
        <f t="shared" si="7"/>
        <v>0.0003009813062135952</v>
      </c>
      <c r="AM22">
        <f t="shared" si="8"/>
        <v>0.0033619396291274446</v>
      </c>
      <c r="AN22" s="3">
        <f t="shared" si="0"/>
        <v>108</v>
      </c>
      <c r="AO22">
        <f t="shared" si="9"/>
        <v>0.0031767772539352318</v>
      </c>
    </row>
    <row r="23" spans="25:41" ht="12.75">
      <c r="Y23">
        <f t="shared" si="10"/>
        <v>112</v>
      </c>
      <c r="Z23">
        <f>(Y23/$V$5)^$O$5</f>
        <v>1.0604836655098993</v>
      </c>
      <c r="AA23">
        <f>$Q$5*(Y23-$V$5)</f>
        <v>0.4523893421169302</v>
      </c>
      <c r="AB23">
        <f t="shared" si="1"/>
        <v>0.8994052515663711</v>
      </c>
      <c r="AC23">
        <f t="shared" si="2"/>
        <v>0.4371157666509329</v>
      </c>
      <c r="AD23">
        <f t="shared" si="3"/>
        <v>0.0025681408244746713</v>
      </c>
      <c r="AE23">
        <f>2*$T$5*$U$5*Z23*$X$5/(Y23+Y24)</f>
        <v>0.00012310413136773648</v>
      </c>
      <c r="AF23">
        <f t="shared" si="4"/>
        <v>0.00011072050224165862</v>
      </c>
      <c r="AG23">
        <f t="shared" si="11"/>
        <v>0.003416966505960071</v>
      </c>
      <c r="AH23">
        <f t="shared" si="5"/>
        <v>5.381075676070528E-05</v>
      </c>
      <c r="AI23">
        <f>AI22+AH22</f>
        <v>0.0006138439507359609</v>
      </c>
      <c r="AJ23" s="1">
        <f t="shared" si="6"/>
        <v>0.112</v>
      </c>
      <c r="AK23">
        <f>SQRT(AG23^2+AI23^2)</f>
        <v>0.0034716659543665936</v>
      </c>
      <c r="AL23">
        <f t="shared" si="7"/>
        <v>0.0003189118034186397</v>
      </c>
      <c r="AM23">
        <f t="shared" si="8"/>
        <v>0.0034862830116139222</v>
      </c>
      <c r="AN23" s="3">
        <f t="shared" si="0"/>
        <v>112</v>
      </c>
      <c r="AO23">
        <f t="shared" si="9"/>
        <v>0.003287446214400347</v>
      </c>
    </row>
    <row r="24" spans="25:41" ht="12.75">
      <c r="Y24">
        <f t="shared" si="10"/>
        <v>116</v>
      </c>
      <c r="Z24">
        <f>(Y24/$V$5)^$O$5</f>
        <v>1.0626083055103621</v>
      </c>
      <c r="AA24">
        <f>$Q$5*(Y24-$V$5)</f>
        <v>0.4775220833456486</v>
      </c>
      <c r="AB24">
        <f t="shared" si="1"/>
        <v>0.8881364488135445</v>
      </c>
      <c r="AC24">
        <f t="shared" si="2"/>
        <v>0.45957986062148787</v>
      </c>
      <c r="AD24">
        <f t="shared" si="3"/>
        <v>0.0026583531929960124</v>
      </c>
      <c r="AE24">
        <f>2*$T$5*$U$5*Z24*$X$5/(Y24+Y25)</f>
        <v>0.00011916938406786182</v>
      </c>
      <c r="AF24">
        <f t="shared" si="4"/>
        <v>0.00010583867357332819</v>
      </c>
      <c r="AG24">
        <f t="shared" si="11"/>
        <v>0.00352768700820173</v>
      </c>
      <c r="AH24">
        <f t="shared" si="5"/>
        <v>5.476784892025649E-05</v>
      </c>
      <c r="AI24">
        <f>AI23+AH23</f>
        <v>0.0006676547074966661</v>
      </c>
      <c r="AJ24" s="1">
        <f t="shared" si="6"/>
        <v>0.116</v>
      </c>
      <c r="AK24">
        <f>SQRT(AG24^2+AI24^2)</f>
        <v>0.003590311746391632</v>
      </c>
      <c r="AL24">
        <f t="shared" si="7"/>
        <v>0.0003368556461689583</v>
      </c>
      <c r="AM24">
        <f t="shared" si="8"/>
        <v>0.0036060796112445488</v>
      </c>
      <c r="AN24" s="3">
        <f t="shared" si="0"/>
        <v>116</v>
      </c>
      <c r="AO24">
        <f t="shared" si="9"/>
        <v>0.0033936113547621653</v>
      </c>
    </row>
    <row r="25" spans="25:41" ht="12.75">
      <c r="Y25">
        <f t="shared" si="10"/>
        <v>120</v>
      </c>
      <c r="Z25">
        <f>(Y25/$V$5)^$O$5</f>
        <v>1.0646649522887919</v>
      </c>
      <c r="AA25">
        <f>$Q$5*(Y25-$V$5)</f>
        <v>0.5026548245743669</v>
      </c>
      <c r="AB25">
        <f t="shared" si="1"/>
        <v>0.8763066800438636</v>
      </c>
      <c r="AC25">
        <f t="shared" si="2"/>
        <v>0.4817536741017153</v>
      </c>
      <c r="AD25">
        <f t="shared" si="3"/>
        <v>0.00274567856437823</v>
      </c>
      <c r="AE25">
        <f>2*$T$5*$U$5*Z25*$X$5/(Y25+Y26)</f>
        <v>0.00011548527769122431</v>
      </c>
      <c r="AF25">
        <f t="shared" si="4"/>
        <v>0.00010120052028754045</v>
      </c>
      <c r="AG25">
        <f t="shared" si="11"/>
        <v>0.003633525681775058</v>
      </c>
      <c r="AH25">
        <f t="shared" si="5"/>
        <v>5.563545683240417E-05</v>
      </c>
      <c r="AI25">
        <f>AI24+AH24</f>
        <v>0.0007224225564169226</v>
      </c>
      <c r="AJ25" s="1">
        <f t="shared" si="6"/>
        <v>0.12</v>
      </c>
      <c r="AK25">
        <f>SQRT(AG25^2+AI25^2)</f>
        <v>0.003704646168008338</v>
      </c>
      <c r="AL25">
        <f t="shared" si="7"/>
        <v>0.0003548119543618996</v>
      </c>
      <c r="AM25">
        <f t="shared" si="8"/>
        <v>0.003721598413732596</v>
      </c>
      <c r="AN25" s="3">
        <f t="shared" si="0"/>
        <v>120</v>
      </c>
      <c r="AO25">
        <f t="shared" si="9"/>
        <v>0.0034955583028557394</v>
      </c>
    </row>
    <row r="26" spans="25:41" ht="12.75">
      <c r="Y26">
        <f t="shared" si="10"/>
        <v>124</v>
      </c>
      <c r="Z26">
        <f>(Y26/$V$5)^$O$5</f>
        <v>1.0666579425735145</v>
      </c>
      <c r="AA26">
        <f>$Q$5*(Y26-$V$5)</f>
        <v>0.5277875658030853</v>
      </c>
      <c r="AB26">
        <f t="shared" si="1"/>
        <v>0.8639234171928353</v>
      </c>
      <c r="AC26">
        <f t="shared" si="2"/>
        <v>0.5036232016357608</v>
      </c>
      <c r="AD26">
        <f t="shared" si="3"/>
        <v>0.0028303010764205924</v>
      </c>
      <c r="AE26">
        <f>2*$T$5*$U$5*Z26*$X$5/(Y26+Y27)</f>
        <v>0.0001120283971493594</v>
      </c>
      <c r="AF26">
        <f t="shared" si="4"/>
        <v>9.678395568791066E-05</v>
      </c>
      <c r="AG26">
        <f t="shared" si="11"/>
        <v>0.0037347262020625987</v>
      </c>
      <c r="AH26">
        <f t="shared" si="5"/>
        <v>5.642010004648292E-05</v>
      </c>
      <c r="AI26">
        <f>AI25+AH25</f>
        <v>0.0007780580132493269</v>
      </c>
      <c r="AJ26" s="1">
        <f t="shared" si="6"/>
        <v>0.124</v>
      </c>
      <c r="AK26">
        <f>SQRT(AG26^2+AI26^2)</f>
        <v>0.003814912066660831</v>
      </c>
      <c r="AL26">
        <f t="shared" si="7"/>
        <v>0.0003727799329294185</v>
      </c>
      <c r="AM26">
        <f t="shared" si="8"/>
        <v>0.0038330821742755886</v>
      </c>
      <c r="AN26" s="3">
        <f t="shared" si="0"/>
        <v>124</v>
      </c>
      <c r="AO26">
        <f t="shared" si="9"/>
        <v>0.0035935439293946015</v>
      </c>
    </row>
    <row r="27" spans="25:41" ht="12.75">
      <c r="Y27">
        <f t="shared" si="10"/>
        <v>128</v>
      </c>
      <c r="Z27">
        <f>(Y27/$V$5)^$O$5</f>
        <v>1.0685912074068669</v>
      </c>
      <c r="AA27">
        <f>$Q$5*(Y27-$V$5)</f>
        <v>0.5529203070318036</v>
      </c>
      <c r="AB27">
        <f t="shared" si="1"/>
        <v>0.8509944817946918</v>
      </c>
      <c r="AC27">
        <f t="shared" si="2"/>
        <v>0.5251746299612957</v>
      </c>
      <c r="AD27">
        <f t="shared" si="3"/>
        <v>0.0029123876414658394</v>
      </c>
      <c r="AE27">
        <f>2*$T$5*$U$5*Z27*$X$5/(Y27+Y28)</f>
        <v>0.00010877816791368756</v>
      </c>
      <c r="AF27">
        <f t="shared" si="4"/>
        <v>9.256962063428453E-05</v>
      </c>
      <c r="AG27">
        <f t="shared" si="11"/>
        <v>0.0038315101577505095</v>
      </c>
      <c r="AH27">
        <f t="shared" si="5"/>
        <v>5.712753408193856E-05</v>
      </c>
      <c r="AI27">
        <f>AI26+AH26</f>
        <v>0.0008344781132958097</v>
      </c>
      <c r="AJ27" s="1">
        <f t="shared" si="6"/>
        <v>0.128</v>
      </c>
      <c r="AK27">
        <f>SQRT(AG27^2+AI27^2)</f>
        <v>0.003921329342265843</v>
      </c>
      <c r="AL27">
        <f t="shared" si="7"/>
        <v>0.00039075886117934566</v>
      </c>
      <c r="AM27">
        <f t="shared" si="8"/>
        <v>0.003940750727730092</v>
      </c>
      <c r="AN27" s="3">
        <f t="shared" si="0"/>
        <v>128</v>
      </c>
      <c r="AO27">
        <f t="shared" si="9"/>
        <v>0.0036878000683657586</v>
      </c>
    </row>
    <row r="28" spans="25:41" ht="12.75">
      <c r="Y28">
        <f t="shared" si="10"/>
        <v>132</v>
      </c>
      <c r="Z28">
        <f>(Y28/$V$5)^$O$5</f>
        <v>1.0704683214287578</v>
      </c>
      <c r="AA28">
        <f>$Q$5*(Y28-$V$5)</f>
        <v>0.578053048260522</v>
      </c>
      <c r="AB28">
        <f t="shared" si="1"/>
        <v>0.8375280400421418</v>
      </c>
      <c r="AC28">
        <f t="shared" si="2"/>
        <v>0.5463943467342691</v>
      </c>
      <c r="AD28">
        <f t="shared" si="3"/>
        <v>0.0029920900389837773</v>
      </c>
      <c r="AE28">
        <f>2*$T$5*$U$5*Z28*$X$5/(Y28+Y29)</f>
        <v>0.00010571643691845803</v>
      </c>
      <c r="AF28">
        <f t="shared" si="4"/>
        <v>8.854048021255486E-05</v>
      </c>
      <c r="AG28">
        <f t="shared" si="11"/>
        <v>0.003924079778384794</v>
      </c>
      <c r="AH28">
        <f t="shared" si="5"/>
        <v>5.7762863489135446E-05</v>
      </c>
      <c r="AI28">
        <f>AI27+AH27</f>
        <v>0.0008916056473777483</v>
      </c>
      <c r="AJ28" s="1">
        <f t="shared" si="6"/>
        <v>0.132</v>
      </c>
      <c r="AK28">
        <f>SQRT(AG28^2+AI28^2)</f>
        <v>0.004024097754474206</v>
      </c>
      <c r="AL28">
        <f t="shared" si="7"/>
        <v>0.0004087480837600539</v>
      </c>
      <c r="AM28">
        <f t="shared" si="8"/>
        <v>0.0040448037941959395</v>
      </c>
      <c r="AN28" s="3">
        <f t="shared" si="0"/>
        <v>132</v>
      </c>
      <c r="AO28">
        <f t="shared" si="9"/>
        <v>0.003778536658420051</v>
      </c>
    </row>
    <row r="29" spans="25:41" ht="12.75">
      <c r="Y29">
        <f t="shared" si="10"/>
        <v>136</v>
      </c>
      <c r="Z29">
        <f>(Y29/$V$5)^$O$5</f>
        <v>1.0722925448785023</v>
      </c>
      <c r="AA29">
        <f>$Q$5*(Y29-$V$5)</f>
        <v>0.6031857894892403</v>
      </c>
      <c r="AB29">
        <f t="shared" si="1"/>
        <v>0.8235325976284275</v>
      </c>
      <c r="AC29">
        <f t="shared" si="2"/>
        <v>0.5672689491267565</v>
      </c>
      <c r="AD29">
        <f t="shared" si="3"/>
        <v>0.003069546698972187</v>
      </c>
      <c r="AE29">
        <f>2*$T$5*$U$5*Z29*$X$5/(Y29+Y30)</f>
        <v>0.0001028271256518584</v>
      </c>
      <c r="AF29">
        <f t="shared" si="4"/>
        <v>8.468148989473965E-05</v>
      </c>
      <c r="AG29">
        <f t="shared" si="11"/>
        <v>0.004012620258597349</v>
      </c>
      <c r="AH29">
        <f t="shared" si="5"/>
        <v>5.833063551025466E-05</v>
      </c>
      <c r="AI29">
        <f>AI28+AH28</f>
        <v>0.0009493685108668838</v>
      </c>
      <c r="AJ29" s="1">
        <f t="shared" si="6"/>
        <v>0.136</v>
      </c>
      <c r="AK29">
        <f>SQRT(AG29^2+AI29^2)</f>
        <v>0.004123399314780399</v>
      </c>
      <c r="AL29">
        <f t="shared" si="7"/>
        <v>0.0004267470029601114</v>
      </c>
      <c r="AM29">
        <f t="shared" si="8"/>
        <v>0.004145423369653201</v>
      </c>
      <c r="AN29" s="3">
        <f t="shared" si="0"/>
        <v>136</v>
      </c>
      <c r="AO29">
        <f t="shared" si="9"/>
        <v>0.0038659444099025273</v>
      </c>
    </row>
    <row r="30" spans="25:41" ht="12.75">
      <c r="Y30">
        <f t="shared" si="10"/>
        <v>140</v>
      </c>
      <c r="Z30">
        <f>(Y30/$V$5)^$O$5</f>
        <v>1.0740668595710277</v>
      </c>
      <c r="AA30">
        <f>$Q$5*(Y30-$V$5)</f>
        <v>0.6283185307179586</v>
      </c>
      <c r="AB30">
        <f t="shared" si="1"/>
        <v>0.8090169943749475</v>
      </c>
      <c r="AC30">
        <f t="shared" si="2"/>
        <v>0.5877852522924731</v>
      </c>
      <c r="AD30">
        <f t="shared" si="3"/>
        <v>0.0031448842295091497</v>
      </c>
      <c r="AE30">
        <f>2*$T$5*$U$5*Z30*$X$5/(Y30+Y31)</f>
        <v>0.00010009594131806402</v>
      </c>
      <c r="AF30">
        <f t="shared" si="4"/>
        <v>8.097931759427127E-05</v>
      </c>
      <c r="AG30">
        <f t="shared" si="11"/>
        <v>0.004097301748492089</v>
      </c>
      <c r="AH30">
        <f t="shared" si="5"/>
        <v>5.8834918121090845E-05</v>
      </c>
      <c r="AI30">
        <f>AI29+AH29</f>
        <v>0.0010076991463771384</v>
      </c>
      <c r="AJ30" s="1">
        <f t="shared" si="6"/>
        <v>0.14</v>
      </c>
      <c r="AK30">
        <f>SQRT(AG30^2+AI30^2)</f>
        <v>0.00421940033509568</v>
      </c>
      <c r="AL30">
        <f t="shared" si="7"/>
        <v>0.0004447550721126329</v>
      </c>
      <c r="AM30">
        <f t="shared" si="8"/>
        <v>0.004242775773238017</v>
      </c>
      <c r="AN30" s="3">
        <f t="shared" si="0"/>
        <v>140</v>
      </c>
      <c r="AO30">
        <f t="shared" si="9"/>
        <v>0.003950197080778139</v>
      </c>
    </row>
    <row r="31" spans="25:41" ht="12.75">
      <c r="Y31">
        <f t="shared" si="10"/>
        <v>144</v>
      </c>
      <c r="Z31">
        <f>(Y31/$V$5)^$O$5</f>
        <v>1.0757939998575314</v>
      </c>
      <c r="AA31">
        <f>$Q$5*(Y31-$V$5)</f>
        <v>0.653451271946677</v>
      </c>
      <c r="AB31">
        <f t="shared" si="1"/>
        <v>0.7939903986478354</v>
      </c>
      <c r="AC31">
        <f t="shared" si="2"/>
        <v>0.6079302976946054</v>
      </c>
      <c r="AD31">
        <f t="shared" si="3"/>
        <v>0.003218218731344844</v>
      </c>
      <c r="AE31">
        <f>2*$T$5*$U$5*Z31*$X$5/(Y31+Y32)</f>
        <v>9.751013502488845E-05</v>
      </c>
      <c r="AF31">
        <f t="shared" si="4"/>
        <v>7.742211098061544E-05</v>
      </c>
      <c r="AG31">
        <f t="shared" si="11"/>
        <v>0.00417828106608636</v>
      </c>
      <c r="AH31">
        <f t="shared" si="5"/>
        <v>5.92793654139216E-05</v>
      </c>
      <c r="AI31">
        <f>AI30+AH30</f>
        <v>0.0010665340644982293</v>
      </c>
      <c r="AJ31" s="1">
        <f t="shared" si="6"/>
        <v>0.144</v>
      </c>
      <c r="AK31">
        <f>SQRT(AG31^2+AI31^2)</f>
        <v>0.004312253190380973</v>
      </c>
      <c r="AL31">
        <f t="shared" si="7"/>
        <v>0.0004627717899191517</v>
      </c>
      <c r="AM31">
        <f t="shared" si="8"/>
        <v>0.004337013408729083</v>
      </c>
      <c r="AN31" s="3">
        <f t="shared" si="0"/>
        <v>144</v>
      </c>
      <c r="AO31">
        <f t="shared" si="9"/>
        <v>0.004031453428168812</v>
      </c>
    </row>
    <row r="32" spans="25:41" ht="12.75">
      <c r="Y32">
        <f t="shared" si="10"/>
        <v>148</v>
      </c>
      <c r="Z32">
        <f>(Y32/$V$5)^$O$5</f>
        <v>1.0774764793882794</v>
      </c>
      <c r="AA32">
        <f>$Q$5*(Y32-$V$5)</f>
        <v>0.6785840131753954</v>
      </c>
      <c r="AB32">
        <f t="shared" si="1"/>
        <v>0.7784623015670233</v>
      </c>
      <c r="AC32">
        <f t="shared" si="2"/>
        <v>0.6276913612907006</v>
      </c>
      <c r="AD32">
        <f t="shared" si="3"/>
        <v>0.0032896569342518696</v>
      </c>
      <c r="AE32">
        <f>2*$T$5*$U$5*Z32*$X$5/(Y32+Y33)</f>
        <v>9.505829829106154E-05</v>
      </c>
      <c r="AF32">
        <f t="shared" si="4"/>
        <v>7.39993016707044E-05</v>
      </c>
      <c r="AG32">
        <f t="shared" si="11"/>
        <v>0.004255703177066975</v>
      </c>
      <c r="AH32">
        <f t="shared" si="5"/>
        <v>5.9667272656293895E-05</v>
      </c>
      <c r="AI32">
        <f>AI31+AH31</f>
        <v>0.0011258134299121508</v>
      </c>
      <c r="AJ32" s="1">
        <f t="shared" si="6"/>
        <v>0.148</v>
      </c>
      <c r="AK32">
        <f>SQRT(AG32^2+AI32^2)</f>
        <v>0.004402097841969044</v>
      </c>
      <c r="AL32">
        <f t="shared" si="7"/>
        <v>0.0004807966955430987</v>
      </c>
      <c r="AM32">
        <f t="shared" si="8"/>
        <v>0.004428276286854025</v>
      </c>
      <c r="AN32" s="3">
        <f t="shared" si="0"/>
        <v>148</v>
      </c>
      <c r="AO32">
        <f t="shared" si="9"/>
        <v>0.004109858889326392</v>
      </c>
    </row>
    <row r="33" spans="25:41" ht="12.75">
      <c r="Y33">
        <f t="shared" si="10"/>
        <v>152</v>
      </c>
      <c r="Z33">
        <f>(Y33/$V$5)^$O$5</f>
        <v>1.0791166143436393</v>
      </c>
      <c r="AA33">
        <f>$Q$5*(Y33-$V$5)</f>
        <v>0.7037167544041137</v>
      </c>
      <c r="AB33">
        <f t="shared" si="1"/>
        <v>0.7624425110114478</v>
      </c>
      <c r="AC33">
        <f t="shared" si="2"/>
        <v>0.6470559615694443</v>
      </c>
      <c r="AD33">
        <f t="shared" si="3"/>
        <v>0.0033592971834166332</v>
      </c>
      <c r="AE33">
        <f>2*$T$5*$U$5*Z33*$X$5/(Y33+Y34)</f>
        <v>9.273019096316894E-05</v>
      </c>
      <c r="AF33">
        <f t="shared" si="4"/>
        <v>7.070143964452959E-05</v>
      </c>
      <c r="AG33">
        <f t="shared" si="11"/>
        <v>0.004329702478737679</v>
      </c>
      <c r="AH33">
        <f t="shared" si="5"/>
        <v>6.000162288019148E-05</v>
      </c>
      <c r="AI33">
        <f>AI32+AH32</f>
        <v>0.0011854807025684447</v>
      </c>
      <c r="AJ33" s="1">
        <f t="shared" si="6"/>
        <v>0.152</v>
      </c>
      <c r="AK33">
        <f>SQRT(AG33^2+AI33^2)</f>
        <v>0.004489063159563405</v>
      </c>
      <c r="AL33">
        <f t="shared" si="7"/>
        <v>0.0004988293643507733</v>
      </c>
      <c r="AM33">
        <f t="shared" si="8"/>
        <v>0.004516693346386045</v>
      </c>
      <c r="AN33" s="3">
        <f t="shared" si="0"/>
        <v>152</v>
      </c>
      <c r="AO33">
        <f t="shared" si="9"/>
        <v>0.004185547035742077</v>
      </c>
    </row>
    <row r="34" spans="25:41" ht="12.75">
      <c r="Y34">
        <f t="shared" si="10"/>
        <v>156</v>
      </c>
      <c r="Z34">
        <f>(Y34/$V$5)^$O$5</f>
        <v>1.0807165436791686</v>
      </c>
      <c r="AA34">
        <f>$Q$5*(Y34-$V$5)</f>
        <v>0.7288494956328321</v>
      </c>
      <c r="AB34">
        <f t="shared" si="1"/>
        <v>0.7459411454241821</v>
      </c>
      <c r="AC34">
        <f t="shared" si="2"/>
        <v>0.6660118674342517</v>
      </c>
      <c r="AD34">
        <f t="shared" si="3"/>
        <v>0.0034272302990472495</v>
      </c>
      <c r="AE34">
        <f>2*$T$5*$U$5*Z34*$X$5/(Y34+Y35)</f>
        <v>9.051659502169972E-05</v>
      </c>
      <c r="AF34">
        <f t="shared" si="4"/>
        <v>6.75200525703835E-05</v>
      </c>
      <c r="AG34">
        <f t="shared" si="11"/>
        <v>0.004400403918382209</v>
      </c>
      <c r="AH34">
        <f t="shared" si="5"/>
        <v>6.0285126484192114E-05</v>
      </c>
      <c r="AI34">
        <f>AI33+AH33</f>
        <v>0.0012454823254486362</v>
      </c>
      <c r="AJ34" s="1">
        <f t="shared" si="6"/>
        <v>0.156</v>
      </c>
      <c r="AK34">
        <f>SQRT(AG34^2+AI34^2)</f>
        <v>0.004573268073043438</v>
      </c>
      <c r="AL34">
        <f t="shared" si="7"/>
        <v>0.0005168694041997389</v>
      </c>
      <c r="AM34">
        <f t="shared" si="8"/>
        <v>0.00460238360514595</v>
      </c>
      <c r="AN34" s="3">
        <f t="shared" si="0"/>
        <v>156</v>
      </c>
      <c r="AO34">
        <f t="shared" si="9"/>
        <v>0.004258640836086114</v>
      </c>
    </row>
    <row r="35" spans="25:41" ht="12.75">
      <c r="Y35">
        <f t="shared" si="10"/>
        <v>160</v>
      </c>
      <c r="Z35">
        <f>(Y35/$V$5)^$O$5</f>
        <v>1.0822782468345264</v>
      </c>
      <c r="AA35">
        <f>$Q$5*(Y35-$V$5)</f>
        <v>0.7539822368615504</v>
      </c>
      <c r="AB35">
        <f t="shared" si="1"/>
        <v>0.7289686274214116</v>
      </c>
      <c r="AC35">
        <f t="shared" si="2"/>
        <v>0.6845471059286887</v>
      </c>
      <c r="AD35">
        <f t="shared" si="3"/>
        <v>0.0034935403282952125</v>
      </c>
      <c r="AE35">
        <f>2*$T$5*$U$5*Z35*$X$5/(Y35+Y36)</f>
        <v>8.840918983828169E-05</v>
      </c>
      <c r="AF35">
        <f t="shared" si="4"/>
        <v>6.444752576785121E-05</v>
      </c>
      <c r="AG35">
        <f t="shared" si="11"/>
        <v>0.004467923970952592</v>
      </c>
      <c r="AH35">
        <f t="shared" si="5"/>
        <v>6.052025504129577E-05</v>
      </c>
      <c r="AI35">
        <f>AI34+AH34</f>
        <v>0.0013057674519328282</v>
      </c>
      <c r="AJ35" s="1">
        <f t="shared" si="6"/>
        <v>0.16</v>
      </c>
      <c r="AK35">
        <f>SQRT(AG35^2+AI35^2)</f>
        <v>0.004654822579727387</v>
      </c>
      <c r="AL35">
        <f t="shared" si="7"/>
        <v>0.0005349164521921834</v>
      </c>
      <c r="AM35">
        <f t="shared" si="8"/>
        <v>0.004685457166549044</v>
      </c>
      <c r="AN35" s="3">
        <f t="shared" si="0"/>
        <v>160</v>
      </c>
      <c r="AO35">
        <f t="shared" si="9"/>
        <v>0.004329253757296871</v>
      </c>
    </row>
    <row r="36" spans="25:41" ht="12.75">
      <c r="Y36">
        <f t="shared" si="10"/>
        <v>164</v>
      </c>
      <c r="Z36">
        <f>(Y36/$V$5)^$O$5</f>
        <v>1.083803559278778</v>
      </c>
      <c r="AA36">
        <f>$Q$5*(Y36-$V$5)</f>
        <v>0.7791149780902688</v>
      </c>
      <c r="AB36">
        <f t="shared" si="1"/>
        <v>0.7115356772092853</v>
      </c>
      <c r="AC36">
        <f t="shared" si="2"/>
        <v>0.7026499697988492</v>
      </c>
      <c r="AD36">
        <f t="shared" si="3"/>
        <v>0.003558305205310158</v>
      </c>
      <c r="AE36">
        <f>2*$T$5*$U$5*Z36*$X$5/(Y36+Y37)</f>
        <v>8.640044529553352E-05</v>
      </c>
      <c r="AF36">
        <f t="shared" si="4"/>
        <v>6.147699935454125E-05</v>
      </c>
      <c r="AG36">
        <f t="shared" si="11"/>
        <v>0.004532371496720444</v>
      </c>
      <c r="AH36">
        <f t="shared" si="5"/>
        <v>6.0709270277513746E-05</v>
      </c>
      <c r="AI36">
        <f>AI35+AH35</f>
        <v>0.0013662877069741239</v>
      </c>
      <c r="AJ36" s="1">
        <f t="shared" si="6"/>
        <v>0.164</v>
      </c>
      <c r="AK36">
        <f>SQRT(AG36^2+AI36^2)</f>
        <v>0.004733828628342235</v>
      </c>
      <c r="AL36">
        <f t="shared" si="7"/>
        <v>0.0005529701718249436</v>
      </c>
      <c r="AM36">
        <f t="shared" si="8"/>
        <v>0.004766016102935515</v>
      </c>
      <c r="AN36" s="3">
        <f t="shared" si="0"/>
        <v>164</v>
      </c>
      <c r="AO36">
        <f t="shared" si="9"/>
        <v>0.004397490728031085</v>
      </c>
    </row>
    <row r="37" spans="25:41" ht="12.75">
      <c r="Y37">
        <f t="shared" si="10"/>
        <v>168</v>
      </c>
      <c r="Z37">
        <f>(Y37/$V$5)^$O$5</f>
        <v>1.085294186202261</v>
      </c>
      <c r="AA37">
        <f>$Q$5*(Y37-$V$5)</f>
        <v>0.8042477193189871</v>
      </c>
      <c r="AB37">
        <f t="shared" si="1"/>
        <v>0.6936533058128049</v>
      </c>
      <c r="AC37">
        <f t="shared" si="2"/>
        <v>0.7203090248879069</v>
      </c>
      <c r="AD37">
        <f t="shared" si="3"/>
        <v>0.0036215973325974993</v>
      </c>
      <c r="AE37">
        <f>2*$T$5*$U$5*Z37*$X$5/(Y37+Y38)</f>
        <v>8.448352985159996E-05</v>
      </c>
      <c r="AF37">
        <f t="shared" si="4"/>
        <v>5.86022797682971E-05</v>
      </c>
      <c r="AG37">
        <f t="shared" si="11"/>
        <v>0.004593848496074985</v>
      </c>
      <c r="AH37">
        <f t="shared" si="5"/>
        <v>6.085424900649434E-05</v>
      </c>
      <c r="AI37">
        <f>AI36+AH36</f>
        <v>0.0014269969772516377</v>
      </c>
      <c r="AJ37" s="1">
        <f t="shared" si="6"/>
        <v>0.168</v>
      </c>
      <c r="AK37">
        <f>SQRT(AG37^2+AI37^2)</f>
        <v>0.004810380897390113</v>
      </c>
      <c r="AL37">
        <f t="shared" si="7"/>
        <v>0.0005710302504793246</v>
      </c>
      <c r="AM37">
        <f t="shared" si="8"/>
        <v>0.00484415523336507</v>
      </c>
      <c r="AN37" s="3">
        <f t="shared" si="0"/>
        <v>168</v>
      </c>
      <c r="AO37">
        <f t="shared" si="9"/>
        <v>0.004463448984570796</v>
      </c>
    </row>
    <row r="38" spans="25:41" ht="12.75">
      <c r="Y38">
        <f t="shared" si="10"/>
        <v>172</v>
      </c>
      <c r="Z38">
        <f>(Y38/$V$5)^$O$5</f>
        <v>1.0867517146144579</v>
      </c>
      <c r="AA38">
        <f>$Q$5*(Y38-$V$5)</f>
        <v>0.8293804605477054</v>
      </c>
      <c r="AB38">
        <f t="shared" si="1"/>
        <v>0.6753328081210245</v>
      </c>
      <c r="AC38">
        <f t="shared" si="2"/>
        <v>0.7375131173581739</v>
      </c>
      <c r="AD38">
        <f t="shared" si="3"/>
        <v>0.0036834840946949787</v>
      </c>
      <c r="AE38">
        <f>2*$T$5*$U$5*Z38*$X$5/(Y38+Y39)</f>
        <v>8.265223116421049E-05</v>
      </c>
      <c r="AF38">
        <f t="shared" si="4"/>
        <v>5.581776336959432E-05</v>
      </c>
      <c r="AG38">
        <f t="shared" si="11"/>
        <v>0.004652450775843282</v>
      </c>
      <c r="AH38">
        <f t="shared" si="5"/>
        <v>6.095710466252529E-05</v>
      </c>
      <c r="AI38">
        <f>AI37+AH37</f>
        <v>0.0014878512262581321</v>
      </c>
      <c r="AJ38" s="1">
        <f t="shared" si="6"/>
        <v>0.172</v>
      </c>
      <c r="AK38">
        <f>SQRT(AG38^2+AI38^2)</f>
        <v>0.004884567482707408</v>
      </c>
      <c r="AL38">
        <f t="shared" si="7"/>
        <v>0.000589096397203154</v>
      </c>
      <c r="AM38">
        <f t="shared" si="8"/>
        <v>0.004919962810664357</v>
      </c>
      <c r="AN38" s="3">
        <f t="shared" si="0"/>
        <v>172</v>
      </c>
      <c r="AO38">
        <f t="shared" si="9"/>
        <v>0.0045272188159461895</v>
      </c>
    </row>
    <row r="39" spans="25:41" ht="12.75">
      <c r="Y39">
        <f t="shared" si="10"/>
        <v>176</v>
      </c>
      <c r="Z39">
        <f>(Y39/$V$5)^$O$5</f>
        <v>1.0881776240658643</v>
      </c>
      <c r="AA39">
        <f>$Q$5*(Y39-$V$5)</f>
        <v>0.8545132017764238</v>
      </c>
      <c r="AB39">
        <f t="shared" si="1"/>
        <v>0.6565857557529564</v>
      </c>
      <c r="AC39">
        <f t="shared" si="2"/>
        <v>0.7542513807361038</v>
      </c>
      <c r="AD39">
        <f t="shared" si="3"/>
        <v>0.0037440283134239473</v>
      </c>
      <c r="AE39">
        <f>2*$T$5*$U$5*Z39*$X$5/(Y39+Y40)</f>
        <v>8.090088731481283E-05</v>
      </c>
      <c r="AF39">
        <f t="shared" si="4"/>
        <v>5.3118370238681146E-05</v>
      </c>
      <c r="AG39">
        <f t="shared" si="11"/>
        <v>0.0047082685392128764</v>
      </c>
      <c r="AH39">
        <f t="shared" si="5"/>
        <v>6.1019605959973516E-05</v>
      </c>
      <c r="AI39">
        <f>AI38+AH38</f>
        <v>0.0015488083309206575</v>
      </c>
      <c r="AJ39" s="1">
        <f t="shared" si="6"/>
        <v>0.176</v>
      </c>
      <c r="AK39">
        <f>SQRT(AG39^2+AI39^2)</f>
        <v>0.00495647050664795</v>
      </c>
      <c r="AL39">
        <f t="shared" si="7"/>
        <v>0.0006071683407451037</v>
      </c>
      <c r="AM39">
        <f t="shared" si="8"/>
        <v>0.004993521130151965</v>
      </c>
      <c r="AN39" s="3">
        <f t="shared" si="0"/>
        <v>176</v>
      </c>
      <c r="AO39">
        <f t="shared" si="9"/>
        <v>0.004588884222314905</v>
      </c>
    </row>
    <row r="40" spans="25:41" ht="12.75">
      <c r="Y40">
        <f t="shared" si="10"/>
        <v>180</v>
      </c>
      <c r="Z40">
        <f>(Y40/$V$5)^$O$5</f>
        <v>1.089573296177797</v>
      </c>
      <c r="AA40">
        <f>$Q$5*(Y40-$V$5)</f>
        <v>0.8796459430051421</v>
      </c>
      <c r="AB40">
        <f t="shared" si="1"/>
        <v>0.6374239897486897</v>
      </c>
      <c r="AC40">
        <f t="shared" si="2"/>
        <v>0.7705132427757893</v>
      </c>
      <c r="AD40">
        <f t="shared" si="3"/>
        <v>0.0038032886525257302</v>
      </c>
      <c r="AE40">
        <f>2*$T$5*$U$5*Z40*$X$5/(Y40+Y41)</f>
        <v>7.9224327015375E-05</v>
      </c>
      <c r="AF40">
        <f t="shared" si="4"/>
        <v>5.0499486611295236E-05</v>
      </c>
      <c r="AG40">
        <f t="shared" si="11"/>
        <v>0.004761386909451558</v>
      </c>
      <c r="AH40">
        <f t="shared" si="5"/>
        <v>6.104339311534615E-05</v>
      </c>
      <c r="AI40">
        <f>AI39+AH39</f>
        <v>0.0016098279368806309</v>
      </c>
      <c r="AJ40" s="1">
        <f t="shared" si="6"/>
        <v>0.18</v>
      </c>
      <c r="AK40">
        <f>SQRT(AG40^2+AI40^2)</f>
        <v>0.005026166659379492</v>
      </c>
      <c r="AL40">
        <f t="shared" si="7"/>
        <v>0.0006252458278075544</v>
      </c>
      <c r="AM40">
        <f t="shared" si="8"/>
        <v>0.0050649070705244695</v>
      </c>
      <c r="AN40" s="3">
        <f t="shared" si="0"/>
        <v>180</v>
      </c>
      <c r="AO40">
        <f t="shared" si="9"/>
        <v>0.004648523498411781</v>
      </c>
    </row>
    <row r="41" spans="25:41" ht="12.75">
      <c r="Y41">
        <f t="shared" si="10"/>
        <v>184</v>
      </c>
      <c r="Z41">
        <f>(Y41/$V$5)^$O$5</f>
        <v>1.0909400231359883</v>
      </c>
      <c r="AA41">
        <f>$Q$5*(Y41-$V$5)</f>
        <v>0.9047786842338604</v>
      </c>
      <c r="AB41">
        <f t="shared" si="1"/>
        <v>0.6178596130903343</v>
      </c>
      <c r="AC41">
        <f t="shared" si="2"/>
        <v>0.7862884321366189</v>
      </c>
      <c r="AD41">
        <f t="shared" si="3"/>
        <v>0.00386131997830023</v>
      </c>
      <c r="AE41">
        <f>2*$T$5*$U$5*Z41*$X$5/(Y41+Y42)</f>
        <v>7.761781745671479E-05</v>
      </c>
      <c r="AF41">
        <f t="shared" si="4"/>
        <v>4.795691466272199E-05</v>
      </c>
      <c r="AG41">
        <f t="shared" si="11"/>
        <v>0.004811886396062853</v>
      </c>
      <c r="AH41">
        <f t="shared" si="5"/>
        <v>6.102999199390656E-05</v>
      </c>
      <c r="AI41">
        <f>AI40+AH40</f>
        <v>0.0016708713299959771</v>
      </c>
      <c r="AJ41" s="1">
        <f t="shared" si="6"/>
        <v>0.184</v>
      </c>
      <c r="AK41">
        <f>SQRT(AG41^2+AI41^2)</f>
        <v>0.005093727681179794</v>
      </c>
      <c r="AL41">
        <f t="shared" si="7"/>
        <v>0.0006433286214894353</v>
      </c>
      <c r="AM41">
        <f t="shared" si="8"/>
        <v>0.005134192575784899</v>
      </c>
      <c r="AN41" s="3">
        <f t="shared" si="0"/>
        <v>184</v>
      </c>
      <c r="AO41">
        <f t="shared" si="9"/>
        <v>0.0047062097520506035</v>
      </c>
    </row>
    <row r="42" spans="25:41" ht="12.75">
      <c r="Y42">
        <f t="shared" si="10"/>
        <v>188</v>
      </c>
      <c r="Z42">
        <f>(Y42/$V$5)^$O$5</f>
        <v>1.0922790152805237</v>
      </c>
      <c r="AA42">
        <f>$Q$5*(Y42-$V$5)</f>
        <v>0.9299114254625788</v>
      </c>
      <c r="AB42">
        <f t="shared" si="1"/>
        <v>0.5979049830575189</v>
      </c>
      <c r="AC42">
        <f t="shared" si="2"/>
        <v>0.8015669848708765</v>
      </c>
      <c r="AD42">
        <f t="shared" si="3"/>
        <v>0.003918173681875282</v>
      </c>
      <c r="AE42">
        <f>2*$T$5*$U$5*Z42*$X$5/(Y42+Y43)</f>
        <v>7.607701868146894E-05</v>
      </c>
      <c r="AF42">
        <f t="shared" si="4"/>
        <v>4.548682856581024E-05</v>
      </c>
      <c r="AG42">
        <f t="shared" si="11"/>
        <v>0.0048598433107255755</v>
      </c>
      <c r="AH42">
        <f t="shared" si="5"/>
        <v>6.09808264824704E-05</v>
      </c>
      <c r="AI42">
        <f>AI41+AH41</f>
        <v>0.0017319013219898836</v>
      </c>
      <c r="AJ42" s="1">
        <f t="shared" si="6"/>
        <v>0.188</v>
      </c>
      <c r="AK42">
        <f>SQRT(AG42^2+AI42^2)</f>
        <v>0.005159220793289857</v>
      </c>
      <c r="AL42">
        <f t="shared" si="7"/>
        <v>0.0006614164998947334</v>
      </c>
      <c r="AM42">
        <f t="shared" si="8"/>
        <v>0.005201445085766784</v>
      </c>
      <c r="AN42" s="3">
        <f t="shared" si="0"/>
        <v>188</v>
      </c>
      <c r="AO42">
        <f t="shared" si="9"/>
        <v>0.004762011366144324</v>
      </c>
    </row>
    <row r="43" spans="25:41" ht="12.75">
      <c r="Y43">
        <f t="shared" si="10"/>
        <v>192</v>
      </c>
      <c r="Z43">
        <f>(Y43/$V$5)^$O$5</f>
        <v>1.093591407905284</v>
      </c>
      <c r="AA43">
        <f>$Q$5*(Y43-$V$5)</f>
        <v>0.9550441666912972</v>
      </c>
      <c r="AB43">
        <f t="shared" si="1"/>
        <v>0.5775727034222675</v>
      </c>
      <c r="AC43">
        <f t="shared" si="2"/>
        <v>0.8163392507171839</v>
      </c>
      <c r="AD43">
        <f t="shared" si="3"/>
        <v>0.0039738979679113965</v>
      </c>
      <c r="AE43">
        <f>2*$T$5*$U$5*Z43*$X$5/(Y43+Y44)</f>
        <v>7.459794354772092E-05</v>
      </c>
      <c r="AF43">
        <f t="shared" si="4"/>
        <v>4.308573592459887E-05</v>
      </c>
      <c r="AG43">
        <f t="shared" si="11"/>
        <v>0.004905330139291386</v>
      </c>
      <c r="AH43">
        <f t="shared" si="5"/>
        <v>6.0897229340789276E-05</v>
      </c>
      <c r="AI43">
        <f>AI42+AH42</f>
        <v>0.001792882148472354</v>
      </c>
      <c r="AJ43" s="1">
        <f t="shared" si="6"/>
        <v>0.192</v>
      </c>
      <c r="AK43">
        <f>SQRT(AG43^2+AI43^2)</f>
        <v>0.005222709083775517</v>
      </c>
      <c r="AL43">
        <f t="shared" si="7"/>
        <v>0.0006795092548859269</v>
      </c>
      <c r="AM43">
        <f t="shared" si="8"/>
        <v>0.005266727921701189</v>
      </c>
      <c r="AN43" s="3">
        <f t="shared" si="0"/>
        <v>192</v>
      </c>
      <c r="AO43">
        <f t="shared" si="9"/>
        <v>0.004815992411452212</v>
      </c>
    </row>
    <row r="44" spans="25:41" ht="12.75">
      <c r="Y44">
        <f t="shared" si="10"/>
        <v>196</v>
      </c>
      <c r="Z44">
        <f>(Y44/$V$5)^$O$5</f>
        <v>1.0948782673638389</v>
      </c>
      <c r="AA44">
        <f>$Q$5*(Y44-$V$5)</f>
        <v>0.9801769079200155</v>
      </c>
      <c r="AB44">
        <f t="shared" si="1"/>
        <v>0.556875616488188</v>
      </c>
      <c r="AC44">
        <f t="shared" si="2"/>
        <v>0.8305958991958127</v>
      </c>
      <c r="AD44">
        <f t="shared" si="3"/>
        <v>0.004028538113858491</v>
      </c>
      <c r="AE44">
        <f>2*$T$5*$U$5*Z44*$X$5/(Y44+Y45)</f>
        <v>7.31769224991685E-05</v>
      </c>
      <c r="AF44">
        <f t="shared" si="4"/>
        <v>4.0750443829432815E-05</v>
      </c>
      <c r="AG44">
        <f t="shared" si="11"/>
        <v>0.004948415875215985</v>
      </c>
      <c r="AH44">
        <f t="shared" si="5"/>
        <v>6.078045174357916E-05</v>
      </c>
      <c r="AI44">
        <f>AI43+AH43</f>
        <v>0.0018537793778131432</v>
      </c>
      <c r="AJ44" s="1">
        <f t="shared" si="6"/>
        <v>0.196</v>
      </c>
      <c r="AK44">
        <f>SQRT(AG44^2+AI44^2)</f>
        <v>0.0052842518539235874</v>
      </c>
      <c r="AL44">
        <f t="shared" si="7"/>
        <v>0.0006976066909645699</v>
      </c>
      <c r="AM44">
        <f t="shared" si="8"/>
        <v>0.0053301006323495815</v>
      </c>
      <c r="AN44" s="3">
        <f t="shared" si="0"/>
        <v>196</v>
      </c>
      <c r="AO44">
        <f t="shared" si="9"/>
        <v>0.004868213016213187</v>
      </c>
    </row>
    <row r="45" spans="25:41" ht="12.75">
      <c r="Y45">
        <f t="shared" si="10"/>
        <v>200</v>
      </c>
      <c r="Z45">
        <f>(Y45/$V$5)^$O$5</f>
        <v>1.0961405965651305</v>
      </c>
      <c r="AA45">
        <f>$Q$5*(Y45-$V$5)</f>
        <v>1.0053096491487339</v>
      </c>
      <c r="AB45">
        <f t="shared" si="1"/>
        <v>0.5358267949789965</v>
      </c>
      <c r="AC45">
        <f t="shared" si="2"/>
        <v>0.8443279255020151</v>
      </c>
      <c r="AD45">
        <f t="shared" si="3"/>
        <v>0.004082136703302992</v>
      </c>
      <c r="AE45">
        <f>2*$T$5*$U$5*Z45*$X$5/(Y45+Y46)</f>
        <v>7.181057248103781E-05</v>
      </c>
      <c r="AF45">
        <f t="shared" si="4"/>
        <v>3.847802889812142E-05</v>
      </c>
      <c r="AG45">
        <f t="shared" si="11"/>
        <v>0.004989166319045417</v>
      </c>
      <c r="AH45">
        <f t="shared" si="5"/>
        <v>6.063167169202675E-05</v>
      </c>
      <c r="AI45">
        <f>AI44+AH44</f>
        <v>0.0019145598295567225</v>
      </c>
      <c r="AJ45" s="1">
        <f t="shared" si="6"/>
        <v>0.2</v>
      </c>
      <c r="AK45">
        <f>SQRT(AG45^2+AI45^2)</f>
        <v>0.00534390492992245</v>
      </c>
      <c r="AL45">
        <f t="shared" si="7"/>
        <v>0.0007157086242637488</v>
      </c>
      <c r="AM45">
        <f t="shared" si="8"/>
        <v>0.005391619305449428</v>
      </c>
      <c r="AN45" s="3">
        <f t="shared" si="0"/>
        <v>200</v>
      </c>
      <c r="AO45">
        <f t="shared" si="9"/>
        <v>0.004918729697946251</v>
      </c>
    </row>
    <row r="46" spans="25:41" ht="12.75">
      <c r="Y46">
        <f t="shared" si="10"/>
        <v>204</v>
      </c>
      <c r="Z46">
        <f>(Y46/$V$5)^$O$5</f>
        <v>1.097379339930816</v>
      </c>
      <c r="AA46">
        <f>$Q$5*(Y46-$V$5)</f>
        <v>1.0304423903774522</v>
      </c>
      <c r="AB46">
        <f t="shared" si="1"/>
        <v>0.5144395337815064</v>
      </c>
      <c r="AC46">
        <f t="shared" si="2"/>
        <v>0.8575266561936523</v>
      </c>
      <c r="AD46">
        <f t="shared" si="3"/>
        <v>0.004134733836456959</v>
      </c>
      <c r="AE46">
        <f>2*$T$5*$U$5*Z46*$X$5/(Y46+Y47)</f>
        <v>7.04957694428612E-05</v>
      </c>
      <c r="AF46">
        <f t="shared" si="4"/>
        <v>3.626581076575408E-05</v>
      </c>
      <c r="AG46">
        <f t="shared" si="11"/>
        <v>0.005027644347943539</v>
      </c>
      <c r="AH46">
        <f t="shared" si="5"/>
        <v>6.045200144613542E-05</v>
      </c>
      <c r="AI46">
        <f>AI45+AH45</f>
        <v>0.0019751915012487494</v>
      </c>
      <c r="AJ46" s="1">
        <f t="shared" si="6"/>
        <v>0.204</v>
      </c>
      <c r="AK46">
        <f>SQRT(AG46^2+AI46^2)</f>
        <v>0.005401720943922769</v>
      </c>
      <c r="AL46">
        <f t="shared" si="7"/>
        <v>0.0007338148816392351</v>
      </c>
      <c r="AM46">
        <f t="shared" si="8"/>
        <v>0.005451336848565597</v>
      </c>
      <c r="AN46" s="3">
        <f t="shared" si="0"/>
        <v>204</v>
      </c>
      <c r="AO46">
        <f t="shared" si="9"/>
        <v>0.004967595661960681</v>
      </c>
    </row>
    <row r="47" spans="25:41" ht="12.75">
      <c r="Y47">
        <f t="shared" si="10"/>
        <v>208</v>
      </c>
      <c r="Z47">
        <f>(Y47/$V$5)^$O$5</f>
        <v>1.0985953878764425</v>
      </c>
      <c r="AA47">
        <f>$Q$5*(Y47-$V$5)</f>
        <v>1.0555751316061706</v>
      </c>
      <c r="AB47">
        <f t="shared" si="1"/>
        <v>0.49272734154829156</v>
      </c>
      <c r="AC47">
        <f t="shared" si="2"/>
        <v>0.8701837546695257</v>
      </c>
      <c r="AD47">
        <f t="shared" si="3"/>
        <v>0.004186367320429102</v>
      </c>
      <c r="AE47">
        <f>2*$T$5*$U$5*Z47*$X$5/(Y47+Y48)</f>
        <v>6.922962395378836E-05</v>
      </c>
      <c r="AF47">
        <f t="shared" si="4"/>
        <v>3.411132856713806E-05</v>
      </c>
      <c r="AG47">
        <f t="shared" si="11"/>
        <v>0.005063910158709293</v>
      </c>
      <c r="AH47">
        <f t="shared" si="5"/>
        <v>6.0242494106466886E-05</v>
      </c>
      <c r="AI47">
        <f>AI46+AH46</f>
        <v>0.0020356435026948846</v>
      </c>
      <c r="AJ47" s="1">
        <f t="shared" si="6"/>
        <v>0.208</v>
      </c>
      <c r="AK47">
        <f>SQRT(AG47^2+AI47^2)</f>
        <v>0.00545774958802097</v>
      </c>
      <c r="AL47">
        <f t="shared" si="7"/>
        <v>0.0007519252998479352</v>
      </c>
      <c r="AM47">
        <f t="shared" si="8"/>
        <v>0.00550930324288784</v>
      </c>
      <c r="AN47" s="3">
        <f t="shared" si="0"/>
        <v>208</v>
      </c>
      <c r="AO47">
        <f t="shared" si="9"/>
        <v>0.005014861070495832</v>
      </c>
    </row>
    <row r="48" spans="25:41" ht="12.75">
      <c r="Y48">
        <f t="shared" si="10"/>
        <v>212</v>
      </c>
      <c r="Z48">
        <f>(Y48/$V$5)^$O$5</f>
        <v>1.0997895808703988</v>
      </c>
      <c r="AA48">
        <f>$Q$5*(Y48-$V$5)</f>
        <v>1.080707872834889</v>
      </c>
      <c r="AB48">
        <f t="shared" si="1"/>
        <v>0.4707039321653325</v>
      </c>
      <c r="AC48">
        <f t="shared" si="2"/>
        <v>0.8822912264349533</v>
      </c>
      <c r="AD48">
        <f t="shared" si="3"/>
        <v>0.004237072841568175</v>
      </c>
      <c r="AE48">
        <f>2*$T$5*$U$5*Z48*$X$5/(Y48+Y49)</f>
        <v>6.800945952651919E-05</v>
      </c>
      <c r="AF48">
        <f t="shared" si="4"/>
        <v>3.201232002357162E-05</v>
      </c>
      <c r="AG48">
        <f t="shared" si="11"/>
        <v>0.0050980214872764305</v>
      </c>
      <c r="AH48">
        <f t="shared" si="5"/>
        <v>6.0004149454830934E-05</v>
      </c>
      <c r="AI48">
        <f>AI47+AH47</f>
        <v>0.0020958859968013516</v>
      </c>
      <c r="AJ48" s="1">
        <f t="shared" si="6"/>
        <v>0.212</v>
      </c>
      <c r="AK48">
        <f>SQRT(AG48^2+AI48^2)</f>
        <v>0.005512037844238752</v>
      </c>
      <c r="AL48">
        <f t="shared" si="7"/>
        <v>0.0007700397248037479</v>
      </c>
      <c r="AM48">
        <f t="shared" si="8"/>
        <v>0.005565565773045542</v>
      </c>
      <c r="AN48" s="3">
        <f t="shared" si="0"/>
        <v>212</v>
      </c>
      <c r="AO48">
        <f t="shared" si="9"/>
        <v>0.00506057328588331</v>
      </c>
    </row>
    <row r="49" spans="25:41" ht="12.75">
      <c r="Y49">
        <f t="shared" si="10"/>
        <v>216</v>
      </c>
      <c r="Z49">
        <f>(Y49/$V$5)^$O$5</f>
        <v>1.1009627131175799</v>
      </c>
      <c r="AA49">
        <f>$Q$5*(Y49-$V$5)</f>
        <v>1.1058406140636072</v>
      </c>
      <c r="AB49">
        <f t="shared" si="1"/>
        <v>0.44838321609003223</v>
      </c>
      <c r="AC49">
        <f t="shared" si="2"/>
        <v>0.8938414241512638</v>
      </c>
      <c r="AD49">
        <f t="shared" si="3"/>
        <v>0.004286884121871621</v>
      </c>
      <c r="AE49">
        <f>2*$T$5*$U$5*Z49*$X$5/(Y49+Y50)</f>
        <v>6.683279330481138E-05</v>
      </c>
      <c r="AF49">
        <f t="shared" si="4"/>
        <v>2.9966702802291702E-05</v>
      </c>
      <c r="AG49">
        <f t="shared" si="11"/>
        <v>0.005130033807300002</v>
      </c>
      <c r="AH49">
        <f t="shared" si="5"/>
        <v>5.973791914757965E-05</v>
      </c>
      <c r="AI49">
        <f>AI48+AH48</f>
        <v>0.0021558901462561827</v>
      </c>
      <c r="AJ49" s="1">
        <f t="shared" si="6"/>
        <v>0.216</v>
      </c>
      <c r="AK49">
        <f>SQRT(AG49^2+AI49^2)</f>
        <v>0.00556463019317236</v>
      </c>
      <c r="AL49">
        <f t="shared" si="7"/>
        <v>0.0007881580109022257</v>
      </c>
      <c r="AM49">
        <f t="shared" si="8"/>
        <v>0.005620169235611576</v>
      </c>
      <c r="AN49" s="3">
        <f t="shared" si="0"/>
        <v>216</v>
      </c>
      <c r="AO49">
        <f t="shared" si="9"/>
        <v>0.005104777090676418</v>
      </c>
    </row>
    <row r="50" spans="25:41" ht="12.75">
      <c r="Y50">
        <f t="shared" si="10"/>
        <v>220</v>
      </c>
      <c r="Z50">
        <f>(Y50/$V$5)^$O$5</f>
        <v>1.102115535908719</v>
      </c>
      <c r="AA50">
        <f>$Q$5*(Y50-$V$5)</f>
        <v>1.1309733552923256</v>
      </c>
      <c r="AB50">
        <f t="shared" si="1"/>
        <v>0.42577929156507266</v>
      </c>
      <c r="AC50">
        <f t="shared" si="2"/>
        <v>0.9048270524660196</v>
      </c>
      <c r="AD50">
        <f t="shared" si="3"/>
        <v>0.004335833061198461</v>
      </c>
      <c r="AE50">
        <f>2*$T$5*$U$5*Z50*$X$5/(Y50+Y51)</f>
        <v>6.569731881889517E-05</v>
      </c>
      <c r="AF50">
        <f t="shared" si="4"/>
        <v>2.7972557864433904E-05</v>
      </c>
      <c r="AG50">
        <f t="shared" si="11"/>
        <v>0.005160000510102293</v>
      </c>
      <c r="AH50">
        <f t="shared" si="5"/>
        <v>5.944471134182128E-05</v>
      </c>
      <c r="AI50">
        <f>AI49+AH49</f>
        <v>0.002215628065403762</v>
      </c>
      <c r="AJ50" s="1">
        <f t="shared" si="6"/>
        <v>0.22</v>
      </c>
      <c r="AK50">
        <f>SQRT(AG50^2+AI50^2)</f>
        <v>0.005615568803644093</v>
      </c>
      <c r="AL50">
        <f t="shared" si="7"/>
        <v>0.0008062800204065286</v>
      </c>
      <c r="AM50">
        <f t="shared" si="8"/>
        <v>0.005673156128626066</v>
      </c>
      <c r="AN50" s="3">
        <f t="shared" si="0"/>
        <v>220</v>
      </c>
      <c r="AO50">
        <f t="shared" si="9"/>
        <v>0.005147514887310269</v>
      </c>
    </row>
    <row r="51" spans="25:41" ht="12.75">
      <c r="Y51">
        <f t="shared" si="10"/>
        <v>224</v>
      </c>
      <c r="Z51">
        <f>(Y51/$V$5)^$O$5</f>
        <v>1.1032487606712145</v>
      </c>
      <c r="AA51">
        <f>$Q$5*(Y51-$V$5)</f>
        <v>1.156106096521044</v>
      </c>
      <c r="AB51">
        <f t="shared" si="1"/>
        <v>0.4029064357136627</v>
      </c>
      <c r="AC51">
        <f t="shared" si="2"/>
        <v>0.9152411726209175</v>
      </c>
      <c r="AD51">
        <f t="shared" si="3"/>
        <v>0.004383949866807641</v>
      </c>
      <c r="AE51">
        <f>2*$T$5*$U$5*Z51*$X$5/(Y51+Y52)</f>
        <v>6.460089055469273E-05</v>
      </c>
      <c r="AF51">
        <f t="shared" si="4"/>
        <v>2.6028114557319667E-05</v>
      </c>
      <c r="AG51">
        <f t="shared" si="11"/>
        <v>0.005187973067966727</v>
      </c>
      <c r="AH51">
        <f t="shared" si="5"/>
        <v>5.912539482363253E-05</v>
      </c>
      <c r="AI51">
        <f>AI50+AH50</f>
        <v>0.0022750727767455836</v>
      </c>
      <c r="AJ51" s="1">
        <f t="shared" si="6"/>
        <v>0.224</v>
      </c>
      <c r="AK51">
        <f>SQRT(AG51^2+AI51^2)</f>
        <v>0.005664893705396153</v>
      </c>
      <c r="AL51">
        <f t="shared" si="7"/>
        <v>0.0008244056228881056</v>
      </c>
      <c r="AM51">
        <f t="shared" si="8"/>
        <v>0.005724566824178619</v>
      </c>
      <c r="AN51" s="3">
        <f t="shared" si="0"/>
        <v>224</v>
      </c>
      <c r="AO51">
        <f t="shared" si="9"/>
        <v>0.005188826879529693</v>
      </c>
    </row>
    <row r="52" spans="25:41" ht="12.75">
      <c r="Y52">
        <f t="shared" si="10"/>
        <v>228</v>
      </c>
      <c r="Z52">
        <f>(Y52/$V$5)^$O$5</f>
        <v>1.1043630617528701</v>
      </c>
      <c r="AA52">
        <f>$Q$5*(Y52-$V$5)</f>
        <v>1.1812388377497622</v>
      </c>
      <c r="AB52">
        <f t="shared" si="1"/>
        <v>0.3797790955218011</v>
      </c>
      <c r="AC52">
        <f t="shared" si="2"/>
        <v>0.925077206834458</v>
      </c>
      <c r="AD52">
        <f t="shared" si="3"/>
        <v>0.00443126317155581</v>
      </c>
      <c r="AE52">
        <f>2*$T$5*$U$5*Z52*$X$5/(Y52+Y53)</f>
        <v>6.354151011783841E-05</v>
      </c>
      <c r="AF52">
        <f t="shared" si="4"/>
        <v>2.4131737240642046E-05</v>
      </c>
      <c r="AG52">
        <f t="shared" si="11"/>
        <v>0.0052140011825240465</v>
      </c>
      <c r="AH52">
        <f t="shared" si="5"/>
        <v>5.878080269785341E-05</v>
      </c>
      <c r="AI52">
        <f>AI51+AH51</f>
        <v>0.0023341981715692163</v>
      </c>
      <c r="AJ52" s="1">
        <f t="shared" si="6"/>
        <v>0.228</v>
      </c>
      <c r="AK52">
        <f>SQRT(AG52^2+AI52^2)</f>
        <v>0.0057126429466157974</v>
      </c>
      <c r="AL52">
        <f t="shared" si="7"/>
        <v>0.0008425346947163424</v>
      </c>
      <c r="AM52">
        <f t="shared" si="8"/>
        <v>0.00577443972583661</v>
      </c>
      <c r="AN52" s="3">
        <f t="shared" si="0"/>
        <v>228</v>
      </c>
      <c r="AO52">
        <f t="shared" si="9"/>
        <v>0.00522875123754256</v>
      </c>
    </row>
    <row r="53" spans="25:41" ht="12.75">
      <c r="Y53">
        <f t="shared" si="10"/>
        <v>232</v>
      </c>
      <c r="Z53">
        <f>(Y53/$V$5)^$O$5</f>
        <v>1.1054590789661747</v>
      </c>
      <c r="AA53">
        <f>$Q$5*(Y53-$V$5)</f>
        <v>1.2063715789784806</v>
      </c>
      <c r="AB53">
        <f t="shared" si="1"/>
        <v>0.35641187871325075</v>
      </c>
      <c r="AC53">
        <f t="shared" si="2"/>
        <v>0.934328942456612</v>
      </c>
      <c r="AD53">
        <f t="shared" si="3"/>
        <v>0.004477800141927648</v>
      </c>
      <c r="AE53">
        <f>2*$T$5*$U$5*Z53*$X$5/(Y53+Y54)</f>
        <v>6.251731380323177E-05</v>
      </c>
      <c r="AF53">
        <f t="shared" si="4"/>
        <v>2.228191326471568E-05</v>
      </c>
      <c r="AG53">
        <f t="shared" si="11"/>
        <v>0.005238132919764688</v>
      </c>
      <c r="AH53">
        <f t="shared" si="5"/>
        <v>5.841173569100169E-05</v>
      </c>
      <c r="AI53">
        <f>AI52+AH52</f>
        <v>0.00239297897426707</v>
      </c>
      <c r="AJ53" s="1">
        <f t="shared" si="6"/>
        <v>0.232</v>
      </c>
      <c r="AK53">
        <f>SQRT(AG53^2+AI53^2)</f>
        <v>0.0057588527378642715</v>
      </c>
      <c r="AL53">
        <f t="shared" si="7"/>
        <v>0.000860667118592107</v>
      </c>
      <c r="AM53">
        <f t="shared" si="8"/>
        <v>0.0058228114124907445</v>
      </c>
      <c r="AN53" s="3">
        <f t="shared" si="0"/>
        <v>232</v>
      </c>
      <c r="AO53">
        <f t="shared" si="9"/>
        <v>0.00526732424861555</v>
      </c>
    </row>
    <row r="54" spans="25:41" ht="12.75">
      <c r="Y54">
        <f t="shared" si="10"/>
        <v>236</v>
      </c>
      <c r="Z54">
        <f>(Y54/$V$5)^$O$5</f>
        <v>1.1065374199174611</v>
      </c>
      <c r="AA54">
        <f>$Q$5*(Y54-$V$5)</f>
        <v>1.231504320207199</v>
      </c>
      <c r="AB54">
        <f t="shared" si="1"/>
        <v>0.3328195445229867</v>
      </c>
      <c r="AC54">
        <f t="shared" si="2"/>
        <v>0.9429905358928644</v>
      </c>
      <c r="AD54">
        <f t="shared" si="3"/>
        <v>0.004523586576932127</v>
      </c>
      <c r="AE54">
        <f>2*$T$5*$U$5*Z54*$X$5/(Y54+Y55)</f>
        <v>6.152656140611961E-05</v>
      </c>
      <c r="AF54">
        <f t="shared" si="4"/>
        <v>2.04772421432503E-05</v>
      </c>
      <c r="AG54">
        <f t="shared" si="11"/>
        <v>0.005260414833029404</v>
      </c>
      <c r="AH54">
        <f t="shared" si="5"/>
        <v>5.801896511200196E-05</v>
      </c>
      <c r="AI54">
        <f>AI53+AH53</f>
        <v>0.0024513907099580714</v>
      </c>
      <c r="AJ54" s="1">
        <f t="shared" si="6"/>
        <v>0.236</v>
      </c>
      <c r="AK54">
        <f>SQRT(AG54^2+AI54^2)</f>
        <v>0.0058035575837950045</v>
      </c>
      <c r="AL54">
        <f t="shared" si="7"/>
        <v>0.0008788027831207397</v>
      </c>
      <c r="AM54">
        <f t="shared" si="8"/>
        <v>0.005869716770002218</v>
      </c>
      <c r="AN54" s="3">
        <f t="shared" si="0"/>
        <v>236</v>
      </c>
      <c r="AO54">
        <f t="shared" si="9"/>
        <v>0.005304580454622178</v>
      </c>
    </row>
    <row r="55" spans="25:41" ht="12.75">
      <c r="Y55">
        <f t="shared" si="10"/>
        <v>240</v>
      </c>
      <c r="Z55">
        <f>(Y55/$V$5)^$O$5</f>
        <v>1.1075986621424512</v>
      </c>
      <c r="AA55">
        <f>$Q$5*(Y55-$V$5)</f>
        <v>1.2566370614359172</v>
      </c>
      <c r="AB55">
        <f t="shared" si="1"/>
        <v>0.30901699437494745</v>
      </c>
      <c r="AC55">
        <f t="shared" si="2"/>
        <v>0.9510565162951535</v>
      </c>
      <c r="AD55">
        <f t="shared" si="3"/>
        <v>0.0045686469987778755</v>
      </c>
      <c r="AE55">
        <f>2*$T$5*$U$5*Z55*$X$5/(Y55+Y56)</f>
        <v>6.056762613223527E-05</v>
      </c>
      <c r="AF55">
        <f t="shared" si="4"/>
        <v>1.8716425783808867E-05</v>
      </c>
      <c r="AG55">
        <f t="shared" si="11"/>
        <v>0.005280892075172654</v>
      </c>
      <c r="AH55">
        <f t="shared" si="5"/>
        <v>5.760323550959098E-05</v>
      </c>
      <c r="AI55">
        <f>AI54+AH54</f>
        <v>0.0025094096750700734</v>
      </c>
      <c r="AJ55" s="1">
        <f t="shared" si="6"/>
        <v>0.24</v>
      </c>
      <c r="AK55">
        <f>SQRT(AG55^2+AI55^2)</f>
        <v>0.005846790403884565</v>
      </c>
      <c r="AL55">
        <f t="shared" si="7"/>
        <v>0.0008969415824205331</v>
      </c>
      <c r="AM55">
        <f t="shared" si="8"/>
        <v>0.005915189111873912</v>
      </c>
      <c r="AN55" s="3">
        <f t="shared" si="0"/>
        <v>240</v>
      </c>
      <c r="AO55">
        <f t="shared" si="9"/>
        <v>0.005340552777873565</v>
      </c>
    </row>
    <row r="56" spans="25:41" ht="12.75">
      <c r="Y56">
        <f t="shared" si="10"/>
        <v>244</v>
      </c>
      <c r="Z56">
        <f>(Y56/$V$5)^$O$5</f>
        <v>1.1086433550672108</v>
      </c>
      <c r="AA56">
        <f>$Q$5*(Y56-$V$5)</f>
        <v>1.2817698026646356</v>
      </c>
      <c r="AB56">
        <f t="shared" si="1"/>
        <v>0.28501926246997616</v>
      </c>
      <c r="AC56">
        <f t="shared" si="2"/>
        <v>0.9585217890173758</v>
      </c>
      <c r="AD56">
        <f t="shared" si="3"/>
        <v>0.004613004736135509</v>
      </c>
      <c r="AE56">
        <f>2*$T$5*$U$5*Z56*$X$5/(Y56+Y57)</f>
        <v>5.96389854829226E-05</v>
      </c>
      <c r="AF56">
        <f t="shared" si="4"/>
        <v>1.6998259656800214E-05</v>
      </c>
      <c r="AG56">
        <f t="shared" si="11"/>
        <v>0.005299608500956463</v>
      </c>
      <c r="AH56">
        <f t="shared" si="5"/>
        <v>5.716526706027228E-05</v>
      </c>
      <c r="AI56">
        <f>AI55+AH55</f>
        <v>0.002567012910579664</v>
      </c>
      <c r="AJ56" s="1">
        <f t="shared" si="6"/>
        <v>0.244</v>
      </c>
      <c r="AK56">
        <f>SQRT(AG56^2+AI56^2)</f>
        <v>0.00588858264325913</v>
      </c>
      <c r="AL56">
        <f t="shared" si="7"/>
        <v>0.0009150834157632252</v>
      </c>
      <c r="AM56">
        <f t="shared" si="8"/>
        <v>0.005959260290027409</v>
      </c>
      <c r="AN56" s="3">
        <f t="shared" si="0"/>
        <v>244</v>
      </c>
      <c r="AO56">
        <f t="shared" si="9"/>
        <v>0.0053752726364071635</v>
      </c>
    </row>
    <row r="57" spans="25:41" ht="12.75">
      <c r="Y57">
        <f t="shared" si="10"/>
        <v>248</v>
      </c>
      <c r="Z57">
        <f>(Y57/$V$5)^$O$5</f>
        <v>1.1096720218114027</v>
      </c>
      <c r="AA57">
        <f>$Q$5*(Y57-$V$5)</f>
        <v>1.306902543893354</v>
      </c>
      <c r="AB57">
        <f t="shared" si="1"/>
        <v>0.260841506289897</v>
      </c>
      <c r="AC57">
        <f t="shared" si="2"/>
        <v>0.9653816388332739</v>
      </c>
      <c r="AD57">
        <f t="shared" si="3"/>
        <v>0.004656682000703845</v>
      </c>
      <c r="AE57">
        <f>2*$T$5*$U$5*Z57*$X$5/(Y57+Y58)</f>
        <v>5.873921300694023E-05</v>
      </c>
      <c r="AF57">
        <f t="shared" si="4"/>
        <v>1.53216247990134E-05</v>
      </c>
      <c r="AG57">
        <f t="shared" si="11"/>
        <v>0.005316606760613263</v>
      </c>
      <c r="AH57">
        <f t="shared" si="5"/>
        <v>5.670575771641672E-05</v>
      </c>
      <c r="AI57">
        <f>AI56+AH56</f>
        <v>0.0026241781776399366</v>
      </c>
      <c r="AJ57" s="1">
        <f t="shared" si="6"/>
        <v>0.248</v>
      </c>
      <c r="AK57">
        <f>SQRT(AG57^2+AI57^2)</f>
        <v>0.005928964374576753</v>
      </c>
      <c r="AL57">
        <f t="shared" si="7"/>
        <v>0.0009332281872434017</v>
      </c>
      <c r="AM57">
        <f t="shared" si="8"/>
        <v>0.006001960796645203</v>
      </c>
      <c r="AN57" s="3">
        <f t="shared" si="0"/>
        <v>248</v>
      </c>
      <c r="AO57">
        <f t="shared" si="9"/>
        <v>0.0054087700497735735</v>
      </c>
    </row>
    <row r="58" spans="25:41" ht="12.75">
      <c r="Y58">
        <f t="shared" si="10"/>
        <v>252</v>
      </c>
      <c r="Z58">
        <f>(Y58/$V$5)^$O$5</f>
        <v>1.1106851608488382</v>
      </c>
      <c r="AA58">
        <f>$Q$5*(Y58-$V$5)</f>
        <v>1.3320352851220723</v>
      </c>
      <c r="AB58">
        <f t="shared" si="1"/>
        <v>0.23649899702372476</v>
      </c>
      <c r="AC58">
        <f t="shared" si="2"/>
        <v>0.9716317329146739</v>
      </c>
      <c r="AD58">
        <f t="shared" si="3"/>
        <v>0.004699699957717069</v>
      </c>
      <c r="AE58">
        <f>2*$T$5*$U$5*Z58*$X$5/(Y58+Y59)</f>
        <v>5.786697082418817E-05</v>
      </c>
      <c r="AF58">
        <f t="shared" si="4"/>
        <v>1.3685480560721645E-05</v>
      </c>
      <c r="AG58">
        <f t="shared" si="11"/>
        <v>0.005331928385412276</v>
      </c>
      <c r="AH58">
        <f t="shared" si="5"/>
        <v>5.6225385140428824E-05</v>
      </c>
      <c r="AI58">
        <f>AI57+AH57</f>
        <v>0.0026808839353563534</v>
      </c>
      <c r="AJ58" s="1">
        <f t="shared" si="6"/>
        <v>0.252</v>
      </c>
      <c r="AK58">
        <f>SQRT(AG58^2+AI58^2)</f>
        <v>0.005967964391818782</v>
      </c>
      <c r="AL58">
        <f t="shared" si="7"/>
        <v>0.0009513758054740606</v>
      </c>
      <c r="AM58">
        <f t="shared" si="8"/>
        <v>0.006043319857930601</v>
      </c>
      <c r="AN58" s="3">
        <f t="shared" si="0"/>
        <v>252</v>
      </c>
      <c r="AO58">
        <f t="shared" si="9"/>
        <v>0.00544107373624404</v>
      </c>
    </row>
    <row r="59" spans="25:41" ht="12.75">
      <c r="Y59">
        <f t="shared" si="10"/>
        <v>256</v>
      </c>
      <c r="Z59">
        <f>(Y59/$V$5)^$O$5</f>
        <v>1.1116832475386935</v>
      </c>
      <c r="AA59">
        <f>$Q$5*(Y59-$V$5)</f>
        <v>1.3571680263507908</v>
      </c>
      <c r="AB59">
        <f t="shared" si="1"/>
        <v>0.21200710992205452</v>
      </c>
      <c r="AC59">
        <f t="shared" si="2"/>
        <v>0.9772681235681935</v>
      </c>
      <c r="AD59">
        <f t="shared" si="3"/>
        <v>0.004742078790960282</v>
      </c>
      <c r="AE59">
        <f>2*$T$5*$U$5*Z59*$X$5/(Y59+Y60)</f>
        <v>5.70210028382677E-05</v>
      </c>
      <c r="AF59">
        <f t="shared" si="4"/>
        <v>1.2088858016598404E-05</v>
      </c>
      <c r="AG59">
        <f t="shared" si="11"/>
        <v>0.005345613865972998</v>
      </c>
      <c r="AH59">
        <f t="shared" si="5"/>
        <v>5.572480844773051E-05</v>
      </c>
      <c r="AI59">
        <f>AI58+AH58</f>
        <v>0.002737109320496782</v>
      </c>
      <c r="AJ59" s="1">
        <f t="shared" si="6"/>
        <v>0.256</v>
      </c>
      <c r="AK59">
        <f>SQRT(AG59^2+AI59^2)</f>
        <v>0.0060056102967502925</v>
      </c>
      <c r="AL59">
        <f t="shared" si="7"/>
        <v>0.00096952618330589</v>
      </c>
      <c r="AM59">
        <f t="shared" si="8"/>
        <v>0.006083365520544432</v>
      </c>
      <c r="AN59" s="3">
        <f t="shared" si="0"/>
        <v>256</v>
      </c>
      <c r="AO59">
        <f t="shared" si="9"/>
        <v>0.005472211202258576</v>
      </c>
    </row>
    <row r="60" spans="25:41" ht="12.75">
      <c r="Y60">
        <f t="shared" si="10"/>
        <v>260</v>
      </c>
      <c r="Z60">
        <f>(Y60/$V$5)^$O$5</f>
        <v>1.1126667355393143</v>
      </c>
      <c r="AA60">
        <f>$Q$5*(Y60-$V$5)</f>
        <v>1.3823007675795091</v>
      </c>
      <c r="AB60">
        <f t="shared" si="1"/>
        <v>0.18738131458572452</v>
      </c>
      <c r="AC60">
        <f t="shared" si="2"/>
        <v>0.9822872507286887</v>
      </c>
      <c r="AD60">
        <f t="shared" si="3"/>
        <v>0.004783837762799741</v>
      </c>
      <c r="AE60">
        <f>2*$T$5*$U$5*Z60*$X$5/(Y60+Y61)</f>
        <v>5.620012856486126E-05</v>
      </c>
      <c r="AF60">
        <f t="shared" si="4"/>
        <v>1.053085397037043E-05</v>
      </c>
      <c r="AG60">
        <f t="shared" si="11"/>
        <v>0.005357702723989596</v>
      </c>
      <c r="AH60">
        <f t="shared" si="5"/>
        <v>5.5204669778576414E-05</v>
      </c>
      <c r="AI60">
        <f>AI59+AH59</f>
        <v>0.0027928341289445127</v>
      </c>
      <c r="AJ60" s="1">
        <f t="shared" si="6"/>
        <v>0.26</v>
      </c>
      <c r="AK60">
        <f>SQRT(AG60^2+AI60^2)</f>
        <v>0.006041928578727392</v>
      </c>
      <c r="AL60">
        <f t="shared" si="7"/>
        <v>0.000987679237568069</v>
      </c>
      <c r="AM60">
        <f t="shared" si="8"/>
        <v>0.006122124731395616</v>
      </c>
      <c r="AN60" s="3">
        <f t="shared" si="0"/>
        <v>260</v>
      </c>
      <c r="AO60">
        <f t="shared" si="9"/>
        <v>0.00550220882484475</v>
      </c>
    </row>
    <row r="61" spans="25:41" ht="12.75">
      <c r="Y61">
        <f t="shared" si="10"/>
        <v>264</v>
      </c>
      <c r="Z61">
        <f>(Y61/$V$5)^$O$5</f>
        <v>1.1136360581152656</v>
      </c>
      <c r="AA61">
        <f>$Q$5*(Y61-$V$5)</f>
        <v>1.4074335088082275</v>
      </c>
      <c r="AB61">
        <f t="shared" si="1"/>
        <v>0.1626371651948835</v>
      </c>
      <c r="AC61">
        <f t="shared" si="2"/>
        <v>0.986685944207868</v>
      </c>
      <c r="AD61">
        <f t="shared" si="3"/>
        <v>0.004824995269680305</v>
      </c>
      <c r="AE61">
        <f>2*$T$5*$U$5*Z61*$X$5/(Y61+Y62)</f>
        <v>5.540323751163904E-05</v>
      </c>
      <c r="AF61">
        <f t="shared" si="4"/>
        <v>9.010625491511804E-06</v>
      </c>
      <c r="AG61">
        <f t="shared" si="11"/>
        <v>0.005368233577959966</v>
      </c>
      <c r="AH61">
        <f t="shared" si="5"/>
        <v>5.4665595716344336E-05</v>
      </c>
      <c r="AI61">
        <f>AI60+AH60</f>
        <v>0.002848038798723089</v>
      </c>
      <c r="AJ61" s="1">
        <f t="shared" si="6"/>
        <v>0.264</v>
      </c>
      <c r="AK61">
        <f>SQRT(AG61^2+AI61^2)</f>
        <v>0.006076944688457261</v>
      </c>
      <c r="AL61">
        <f t="shared" si="7"/>
        <v>0.0010058348888286421</v>
      </c>
      <c r="AM61">
        <f t="shared" si="8"/>
        <v>0.006159623411390817</v>
      </c>
      <c r="AN61" s="3">
        <f t="shared" si="0"/>
        <v>264</v>
      </c>
      <c r="AO61">
        <f t="shared" si="9"/>
        <v>0.005531091927658535</v>
      </c>
    </row>
    <row r="62" spans="25:41" ht="12.75">
      <c r="Y62">
        <f t="shared" si="10"/>
        <v>268</v>
      </c>
      <c r="Z62">
        <f>(Y62/$V$5)^$O$5</f>
        <v>1.1145916293471763</v>
      </c>
      <c r="AA62">
        <f>$Q$5*(Y62-$V$5)</f>
        <v>1.4325662500369458</v>
      </c>
      <c r="AB62">
        <f t="shared" si="1"/>
        <v>0.13779029068463797</v>
      </c>
      <c r="AC62">
        <f t="shared" si="2"/>
        <v>0.9904614256966512</v>
      </c>
      <c r="AD62">
        <f t="shared" si="3"/>
        <v>0.004865568893495512</v>
      </c>
      <c r="AE62">
        <f>2*$T$5*$U$5*Z62*$X$5/(Y62+Y63)</f>
        <v>5.462928405296519E-05</v>
      </c>
      <c r="AF62">
        <f t="shared" si="4"/>
        <v>7.527384929551731E-06</v>
      </c>
      <c r="AG62">
        <f t="shared" si="11"/>
        <v>0.0053772442034514785</v>
      </c>
      <c r="AH62">
        <f t="shared" si="5"/>
        <v>5.4108198567887235E-05</v>
      </c>
      <c r="AI62">
        <f>AI61+AH61</f>
        <v>0.0029027043944394337</v>
      </c>
      <c r="AJ62" s="1">
        <f t="shared" si="6"/>
        <v>0.268</v>
      </c>
      <c r="AK62">
        <f>SQRT(AG62^2+AI62^2)</f>
        <v>0.006110683106253385</v>
      </c>
      <c r="AL62">
        <f t="shared" si="7"/>
        <v>0.0010239930611727146</v>
      </c>
      <c r="AM62">
        <f t="shared" si="8"/>
        <v>0.006195886523684919</v>
      </c>
      <c r="AN62" s="3">
        <f t="shared" si="0"/>
        <v>268</v>
      </c>
      <c r="AO62">
        <f t="shared" si="9"/>
        <v>0.005558884851229226</v>
      </c>
    </row>
    <row r="63" spans="25:41" ht="12.75">
      <c r="Y63">
        <f t="shared" si="10"/>
        <v>272</v>
      </c>
      <c r="Z63">
        <f>(Y63/$V$5)^$O$5</f>
        <v>1.1155338452529395</v>
      </c>
      <c r="AA63">
        <f>$Q$5*(Y63-$V$5)</f>
        <v>1.4576989912656642</v>
      </c>
      <c r="AB63">
        <f t="shared" si="1"/>
        <v>0.1128563848734816</v>
      </c>
      <c r="AC63">
        <f t="shared" si="2"/>
        <v>0.9936113105200084</v>
      </c>
      <c r="AD63">
        <f t="shared" si="3"/>
        <v>0.004905575449193827</v>
      </c>
      <c r="AE63">
        <f>2*$T$5*$U$5*Z63*$X$5/(Y63+Y64)</f>
        <v>5.387728274925365E-05</v>
      </c>
      <c r="AF63">
        <f t="shared" si="4"/>
        <v>6.0803953578871605E-06</v>
      </c>
      <c r="AG63">
        <f t="shared" si="11"/>
        <v>0.0053847715883810305</v>
      </c>
      <c r="AH63">
        <f t="shared" si="5"/>
        <v>5.353307751974296E-05</v>
      </c>
      <c r="AI63">
        <f>AI62+AH62</f>
        <v>0.002956812593007321</v>
      </c>
      <c r="AJ63" s="1">
        <f t="shared" si="6"/>
        <v>0.272</v>
      </c>
      <c r="AK63">
        <f>SQRT(AG63^2+AI63^2)</f>
        <v>0.006143167405272483</v>
      </c>
      <c r="AL63">
        <f t="shared" si="7"/>
        <v>0.0010421536819968974</v>
      </c>
      <c r="AM63">
        <f t="shared" si="8"/>
        <v>0.006230938136918223</v>
      </c>
      <c r="AN63" s="3">
        <f t="shared" si="0"/>
        <v>272</v>
      </c>
      <c r="AO63">
        <f t="shared" si="9"/>
        <v>0.005585611017929628</v>
      </c>
    </row>
    <row r="64" spans="25:41" ht="12.75">
      <c r="Y64">
        <f t="shared" si="10"/>
        <v>276</v>
      </c>
      <c r="Z64">
        <f>(Y64/$V$5)^$O$5</f>
        <v>1.1164630848279633</v>
      </c>
      <c r="AA64">
        <f>$Q$5*(Y64-$V$5)</f>
        <v>1.4828317324943825</v>
      </c>
      <c r="AB64">
        <f t="shared" si="1"/>
        <v>0.0878511965507431</v>
      </c>
      <c r="AC64">
        <f t="shared" si="2"/>
        <v>0.9961336091431725</v>
      </c>
      <c r="AD64">
        <f t="shared" si="3"/>
        <v>0.00494503102894776</v>
      </c>
      <c r="AE64">
        <f>2*$T$5*$U$5*Z64*$X$5/(Y64+Y65)</f>
        <v>5.3146304066554876E-05</v>
      </c>
      <c r="AF64">
        <f t="shared" si="4"/>
        <v>4.668966404496469E-06</v>
      </c>
      <c r="AG64">
        <f t="shared" si="11"/>
        <v>0.005390851983738918</v>
      </c>
      <c r="AH64">
        <f t="shared" si="5"/>
        <v>5.2940819682437774E-05</v>
      </c>
      <c r="AI64">
        <f>AI63+AH63</f>
        <v>0.0030103456705270638</v>
      </c>
      <c r="AJ64" s="1">
        <f t="shared" si="6"/>
        <v>0.276</v>
      </c>
      <c r="AK64">
        <f>SQRT(AG64^2+AI64^2)</f>
        <v>0.006174420310170248</v>
      </c>
      <c r="AL64">
        <f t="shared" si="7"/>
        <v>0.001060316681818596</v>
      </c>
      <c r="AM64">
        <f t="shared" si="8"/>
        <v>0.0062648014838768565</v>
      </c>
      <c r="AN64" s="3">
        <f t="shared" si="0"/>
        <v>276</v>
      </c>
      <c r="AO64">
        <f t="shared" si="9"/>
        <v>0.005611292992138835</v>
      </c>
    </row>
    <row r="65" spans="25:41" ht="12.75">
      <c r="Y65">
        <f t="shared" si="10"/>
        <v>280</v>
      </c>
      <c r="Z65">
        <f>(Y65/$V$5)^$O$5</f>
        <v>1.117379711011398</v>
      </c>
      <c r="AA65">
        <f>$Q$5*(Y65-$V$5)</f>
        <v>1.5079644737231008</v>
      </c>
      <c r="AB65">
        <f t="shared" si="1"/>
        <v>0.0627905195293133</v>
      </c>
      <c r="AC65">
        <f t="shared" si="2"/>
        <v>0.9980267284282716</v>
      </c>
      <c r="AD65">
        <f t="shared" si="3"/>
        <v>0.004983951043179967</v>
      </c>
      <c r="AE65">
        <f>2*$T$5*$U$5*Z65*$X$5/(Y65+Y66)</f>
        <v>5.243547045695942E-05</v>
      </c>
      <c r="AF65">
        <f t="shared" si="4"/>
        <v>3.2924504317564416E-06</v>
      </c>
      <c r="AG65">
        <f t="shared" si="11"/>
        <v>0.0053955209501434145</v>
      </c>
      <c r="AH65">
        <f t="shared" si="5"/>
        <v>5.2332001033756495E-05</v>
      </c>
      <c r="AI65">
        <f>AI64+AH64</f>
        <v>0.0030632864902095016</v>
      </c>
      <c r="AJ65" s="1">
        <f t="shared" si="6"/>
        <v>0.28</v>
      </c>
      <c r="AK65">
        <f>SQRT(AG65^2+AI65^2)</f>
        <v>0.006204463751569232</v>
      </c>
      <c r="AL65">
        <f t="shared" si="7"/>
        <v>0.0010784819940988664</v>
      </c>
      <c r="AM65">
        <f t="shared" si="8"/>
        <v>0.006297499015969118</v>
      </c>
      <c r="AN65" s="3">
        <f t="shared" si="0"/>
        <v>280</v>
      </c>
      <c r="AO65">
        <f t="shared" si="9"/>
        <v>0.005635952536017436</v>
      </c>
    </row>
    <row r="66" spans="25:41" ht="12.75">
      <c r="Y66">
        <f t="shared" si="10"/>
        <v>284</v>
      </c>
      <c r="Z66">
        <f>(Y66/$V$5)^$O$5</f>
        <v>1.118284071584586</v>
      </c>
      <c r="AA66">
        <f>$Q$5*(Y66-$V$5)</f>
        <v>1.5330972149518192</v>
      </c>
      <c r="AB66">
        <f t="shared" si="1"/>
        <v>0.03769018266993447</v>
      </c>
      <c r="AC66">
        <f t="shared" si="2"/>
        <v>0.9992894726405892</v>
      </c>
      <c r="AD66">
        <f t="shared" si="3"/>
        <v>0.00502235025871146</v>
      </c>
      <c r="AE66">
        <f>2*$T$5*$U$5*Z66*$X$5/(Y66+Y67)</f>
        <v>5.1743952764782545E-05</v>
      </c>
      <c r="AF66">
        <f t="shared" si="4"/>
        <v>1.950239031769115E-06</v>
      </c>
      <c r="AG66">
        <f t="shared" si="11"/>
        <v>0.005398813400575171</v>
      </c>
      <c r="AH66">
        <f t="shared" si="5"/>
        <v>5.170718727065911E-05</v>
      </c>
      <c r="AI66">
        <f>AI65+AH65</f>
        <v>0.003115618491243258</v>
      </c>
      <c r="AJ66" s="1">
        <f t="shared" si="6"/>
        <v>0.284</v>
      </c>
      <c r="AK66">
        <f>SQRT(AG66^2+AI66^2)</f>
        <v>0.006233318916693334</v>
      </c>
      <c r="AL66">
        <f t="shared" si="7"/>
        <v>0.001096649555077701</v>
      </c>
      <c r="AM66">
        <f t="shared" si="8"/>
        <v>0.006329052453871676</v>
      </c>
      <c r="AN66" s="3">
        <f t="shared" si="0"/>
        <v>284</v>
      </c>
      <c r="AO66">
        <f t="shared" si="9"/>
        <v>0.005659610661272798</v>
      </c>
    </row>
    <row r="67" spans="25:41" ht="12.75">
      <c r="Y67">
        <f t="shared" si="10"/>
        <v>288</v>
      </c>
      <c r="Z67">
        <f>(Y67/$V$5)^$O$5</f>
        <v>1.1191765000073648</v>
      </c>
      <c r="AA67">
        <f>$Q$5*(Y67-$V$5)</f>
        <v>1.5582299561805375</v>
      </c>
      <c r="AB67">
        <f t="shared" si="1"/>
        <v>0.012566039883352554</v>
      </c>
      <c r="AC67">
        <f t="shared" si="2"/>
        <v>0.9999210442038161</v>
      </c>
      <c r="AD67">
        <f t="shared" si="3"/>
        <v>0.005060242834271128</v>
      </c>
      <c r="AE67">
        <f>2*$T$5*$U$5*Z67*$X$5/(Y67+Y68)</f>
        <v>5.107096692733212E-05</v>
      </c>
      <c r="AF67">
        <f t="shared" si="4"/>
        <v>6.417598072902346E-07</v>
      </c>
      <c r="AG67">
        <f t="shared" si="11"/>
        <v>0.00540076363960694</v>
      </c>
      <c r="AH67">
        <f t="shared" si="5"/>
        <v>5.1066934578476486E-05</v>
      </c>
      <c r="AI67">
        <f>AI66+AH66</f>
        <v>0.0031673256785139173</v>
      </c>
      <c r="AJ67" s="1">
        <f t="shared" si="6"/>
        <v>0.288</v>
      </c>
      <c r="AK67">
        <f>SQRT(AG67^2+AI67^2)</f>
        <v>0.006261006296488931</v>
      </c>
      <c r="AL67">
        <f t="shared" si="7"/>
        <v>0.0011148193036207051</v>
      </c>
      <c r="AM67">
        <f t="shared" si="8"/>
        <v>0.006359482834665048</v>
      </c>
      <c r="AN67" s="3">
        <f t="shared" si="0"/>
        <v>288</v>
      </c>
      <c r="AO67">
        <f t="shared" si="9"/>
        <v>0.0056822876772548376</v>
      </c>
    </row>
    <row r="68" spans="25:41" ht="12.75">
      <c r="Y68">
        <f t="shared" si="10"/>
        <v>292</v>
      </c>
      <c r="Z68">
        <f>(Y68/$V$5)^$O$5</f>
        <v>1.1200573161973253</v>
      </c>
      <c r="AA68">
        <f>$Q$5*(Y68-$V$5)</f>
        <v>1.5833626974092558</v>
      </c>
      <c r="AB68">
        <f t="shared" si="1"/>
        <v>-0.012566039883352653</v>
      </c>
      <c r="AC68">
        <f t="shared" si="2"/>
        <v>0.9999210442038161</v>
      </c>
      <c r="AD68">
        <f t="shared" si="3"/>
        <v>0.005097642353583091</v>
      </c>
      <c r="AE68">
        <f>2*$T$5*$U$5*Z68*$X$5/(Y68+Y69)</f>
        <v>5.041577094243388E-05</v>
      </c>
      <c r="AF68">
        <f t="shared" si="4"/>
        <v>-6.335265884125958E-07</v>
      </c>
      <c r="AG68">
        <f t="shared" si="11"/>
        <v>0.00540140539941423</v>
      </c>
      <c r="AH68">
        <f t="shared" si="5"/>
        <v>5.041179032509889E-05</v>
      </c>
      <c r="AI68">
        <f>AI67+AH67</f>
        <v>0.0032183926130923937</v>
      </c>
      <c r="AJ68" s="1">
        <f t="shared" si="6"/>
        <v>0.292</v>
      </c>
      <c r="AK68">
        <f>SQRT(AG68^2+AI68^2)</f>
        <v>0.006287545729521884</v>
      </c>
      <c r="AL68">
        <f t="shared" si="7"/>
        <v>0.001132991181076233</v>
      </c>
      <c r="AM68">
        <f t="shared" si="8"/>
        <v>0.006388810555747086</v>
      </c>
      <c r="AN68" s="3">
        <f t="shared" si="0"/>
        <v>292</v>
      </c>
      <c r="AO68">
        <f t="shared" si="9"/>
        <v>0.005704003235689362</v>
      </c>
    </row>
    <row r="69" spans="25:41" ht="12.75">
      <c r="Y69">
        <f t="shared" si="10"/>
        <v>296</v>
      </c>
      <c r="Z69">
        <f>(Y69/$V$5)^$O$5</f>
        <v>1.1209268272566393</v>
      </c>
      <c r="AA69">
        <f>$Q$5*(Y69-$V$5)</f>
        <v>1.6084954386379742</v>
      </c>
      <c r="AB69">
        <f t="shared" si="1"/>
        <v>-0.037690182669934576</v>
      </c>
      <c r="AC69">
        <f t="shared" si="2"/>
        <v>0.9992894726405892</v>
      </c>
      <c r="AD69">
        <f t="shared" si="3"/>
        <v>0.0051345618562278345</v>
      </c>
      <c r="AE69">
        <f>2*$T$5*$U$5*Z69*$X$5/(Y69+Y70)</f>
        <v>4.977766207785461E-05</v>
      </c>
      <c r="AF69">
        <f t="shared" si="4"/>
        <v>-1.8761291765966154E-06</v>
      </c>
      <c r="AG69">
        <f t="shared" si="11"/>
        <v>0.005400771872825817</v>
      </c>
      <c r="AH69">
        <f t="shared" si="5"/>
        <v>4.9742293687060794E-05</v>
      </c>
      <c r="AI69">
        <f>AI68+AH68</f>
        <v>0.0032688044034174927</v>
      </c>
      <c r="AJ69" s="1">
        <f t="shared" si="6"/>
        <v>0.296</v>
      </c>
      <c r="AK69">
        <f>SQRT(AG69^2+AI69^2)</f>
        <v>0.0063129564429123125</v>
      </c>
      <c r="AL69">
        <f t="shared" si="7"/>
        <v>0.0011511651311421362</v>
      </c>
      <c r="AM69">
        <f t="shared" si="8"/>
        <v>0.006417055415785777</v>
      </c>
      <c r="AN69" s="3">
        <f aca="true" t="shared" si="12" ref="AN69:AN132">Y69</f>
        <v>296</v>
      </c>
      <c r="AO69">
        <f t="shared" si="9"/>
        <v>0.005724776372326554</v>
      </c>
    </row>
    <row r="70" spans="25:41" ht="12.75">
      <c r="Y70">
        <f t="shared" si="10"/>
        <v>300</v>
      </c>
      <c r="Z70">
        <f>(Y70/$V$5)^$O$5</f>
        <v>1.1217853281506385</v>
      </c>
      <c r="AA70">
        <f>$Q$5*(Y70-$V$5)</f>
        <v>1.6336281798666925</v>
      </c>
      <c r="AB70">
        <f aca="true" t="shared" si="13" ref="AB70:AB133">COS(AA70)</f>
        <v>-0.0627905195293134</v>
      </c>
      <c r="AC70">
        <f aca="true" t="shared" si="14" ref="AC70:AC133">SIN(AA70)</f>
        <v>0.9980267284282716</v>
      </c>
      <c r="AD70">
        <f aca="true" t="shared" si="15" ref="AD70:AD133">$T$5*(Z70-1)</f>
        <v>0.0051710138664547356</v>
      </c>
      <c r="AE70">
        <f>2*$T$5*$U$5*Z70*$X$5/(Y70+Y71)</f>
        <v>4.915597430037864E-05</v>
      </c>
      <c r="AF70">
        <f aca="true" t="shared" si="16" ref="AF70:AF133">AB70*AE70</f>
        <v>-3.0865291642903527E-06</v>
      </c>
      <c r="AG70">
        <f t="shared" si="11"/>
        <v>0.00539889574364922</v>
      </c>
      <c r="AH70">
        <f aca="true" t="shared" si="17" ref="AH70:AH133">AC70*AE70</f>
        <v>4.9058976213711095E-05</v>
      </c>
      <c r="AI70">
        <f>AI69+AH69</f>
        <v>0.0033185466971045537</v>
      </c>
      <c r="AJ70" s="1">
        <f aca="true" t="shared" si="18" ref="AJ70:AJ133">Y70/$P$5</f>
        <v>0.3</v>
      </c>
      <c r="AK70">
        <f>SQRT(AG70^2+AI70^2)</f>
        <v>0.0063372570905445525</v>
      </c>
      <c r="AL70">
        <f aca="true" t="shared" si="19" ref="AL70:AL133">$W$5*(Y70/$V$5-Z70)</f>
        <v>0.0011693410997413562</v>
      </c>
      <c r="AM70">
        <f aca="true" t="shared" si="20" ref="AM70:AM133">SQRT(AK70^2+AL70^2)</f>
        <v>0.00644423665294824</v>
      </c>
      <c r="AN70" s="3">
        <f t="shared" si="12"/>
        <v>300</v>
      </c>
      <c r="AO70">
        <f aca="true" t="shared" si="21" ref="AO70:AO133">AM70/Z70</f>
        <v>0.005744625545755826</v>
      </c>
    </row>
    <row r="71" spans="25:41" ht="12.75">
      <c r="Y71">
        <f t="shared" si="10"/>
        <v>304</v>
      </c>
      <c r="Z71">
        <f>(Y71/$V$5)^$O$5</f>
        <v>1.122633102341946</v>
      </c>
      <c r="AA71">
        <f>$Q$5*(Y71-$V$5)</f>
        <v>1.6587609210954108</v>
      </c>
      <c r="AB71">
        <f t="shared" si="13"/>
        <v>-0.0878511965507432</v>
      </c>
      <c r="AC71">
        <f t="shared" si="14"/>
        <v>0.9961336091431725</v>
      </c>
      <c r="AD71">
        <f t="shared" si="15"/>
        <v>0.005207010420107334</v>
      </c>
      <c r="AE71">
        <f>2*$T$5*$U$5*Z71*$X$5/(Y71+Y72)</f>
        <v>4.855007590460334E-05</v>
      </c>
      <c r="AF71">
        <f t="shared" si="16"/>
        <v>-4.265182260848809E-06</v>
      </c>
      <c r="AG71">
        <f t="shared" si="11"/>
        <v>0.0053958092144849295</v>
      </c>
      <c r="AH71">
        <f t="shared" si="17"/>
        <v>4.8362362335027496E-05</v>
      </c>
      <c r="AI71">
        <f>AI70+AH70</f>
        <v>0.003367605673318265</v>
      </c>
      <c r="AJ71" s="1">
        <f t="shared" si="18"/>
        <v>0.304</v>
      </c>
      <c r="AK71">
        <f>SQRT(AG71^2+AI71^2)</f>
        <v>0.006360465788767819</v>
      </c>
      <c r="AL71">
        <f t="shared" si="19"/>
        <v>0.0011875190349056677</v>
      </c>
      <c r="AM71">
        <f t="shared" si="20"/>
        <v>0.00647037298062091</v>
      </c>
      <c r="AN71" s="3">
        <f t="shared" si="12"/>
        <v>304</v>
      </c>
      <c r="AO71">
        <f t="shared" si="21"/>
        <v>0.005763568673614687</v>
      </c>
    </row>
    <row r="72" spans="25:41" ht="12.75">
      <c r="Y72">
        <f aca="true" t="shared" si="22" ref="Y72:Y135">Y71+$X$5</f>
        <v>308</v>
      </c>
      <c r="Z72">
        <f>(Y72/$V$5)^$O$5</f>
        <v>1.1234704223836165</v>
      </c>
      <c r="AA72">
        <f>$Q$5*(Y72-$V$5)</f>
        <v>1.6838936623241292</v>
      </c>
      <c r="AB72">
        <f t="shared" si="13"/>
        <v>-0.1128563848734817</v>
      </c>
      <c r="AC72">
        <f t="shared" si="14"/>
        <v>0.9936113105200084</v>
      </c>
      <c r="AD72">
        <f t="shared" si="15"/>
        <v>0.005242563089808095</v>
      </c>
      <c r="AE72">
        <f>2*$T$5*$U$5*Z72*$X$5/(Y72+Y73)</f>
        <v>4.795936732356181E-05</v>
      </c>
      <c r="AF72">
        <f t="shared" si="16"/>
        <v>-5.412520816956573E-06</v>
      </c>
      <c r="AG72">
        <f aca="true" t="shared" si="23" ref="AG72:AG135">AG71+AF71</f>
        <v>0.005391544032224081</v>
      </c>
      <c r="AH72">
        <f t="shared" si="17"/>
        <v>4.765296981807472E-05</v>
      </c>
      <c r="AI72">
        <f>AI71+AH71</f>
        <v>0.0034159680356532925</v>
      </c>
      <c r="AJ72" s="1">
        <f t="shared" si="18"/>
        <v>0.308</v>
      </c>
      <c r="AK72">
        <f>SQRT(AG72^2+AI72^2)</f>
        <v>0.006382600149783481</v>
      </c>
      <c r="AL72">
        <f t="shared" si="19"/>
        <v>0.001205698886666937</v>
      </c>
      <c r="AM72">
        <f t="shared" si="20"/>
        <v>0.0064954826208162555</v>
      </c>
      <c r="AN72" s="3">
        <f t="shared" si="12"/>
        <v>308</v>
      </c>
      <c r="AO72">
        <f t="shared" si="21"/>
        <v>0.005781623166398171</v>
      </c>
    </row>
    <row r="73" spans="25:41" ht="12.75">
      <c r="Y73">
        <f t="shared" si="22"/>
        <v>312</v>
      </c>
      <c r="Z73">
        <f>(Y73/$V$5)^$O$5</f>
        <v>1.1242975504744266</v>
      </c>
      <c r="AA73">
        <f>$Q$5*(Y73-$V$5)</f>
        <v>1.7090264035528475</v>
      </c>
      <c r="AB73">
        <f t="shared" si="13"/>
        <v>-0.13779029068463805</v>
      </c>
      <c r="AC73">
        <f t="shared" si="14"/>
        <v>0.9904614256966512</v>
      </c>
      <c r="AD73">
        <f t="shared" si="15"/>
        <v>0.0052776830085360955</v>
      </c>
      <c r="AE73">
        <f>2*$T$5*$U$5*Z73*$X$5/(Y73+Y74)</f>
        <v>4.7383279105091344E-05</v>
      </c>
      <c r="AF73">
        <f t="shared" si="16"/>
        <v>-6.5289558014818725E-06</v>
      </c>
      <c r="AG73">
        <f t="shared" si="23"/>
        <v>0.005386131511407125</v>
      </c>
      <c r="AH73">
        <f t="shared" si="17"/>
        <v>4.6931310176611116E-05</v>
      </c>
      <c r="AI73">
        <f>AI72+AH72</f>
        <v>0.0034636210054713673</v>
      </c>
      <c r="AJ73" s="1">
        <f t="shared" si="18"/>
        <v>0.312</v>
      </c>
      <c r="AK73">
        <f>SQRT(AG73^2+AI73^2)</f>
        <v>0.006403677312897277</v>
      </c>
      <c r="AL73">
        <f t="shared" si="19"/>
        <v>0.001223880606955316</v>
      </c>
      <c r="AM73">
        <f t="shared" si="20"/>
        <v>0.006519583335443807</v>
      </c>
      <c r="AN73" s="3">
        <f t="shared" si="12"/>
        <v>312</v>
      </c>
      <c r="AO73">
        <f t="shared" si="21"/>
        <v>0.005798805959056567</v>
      </c>
    </row>
    <row r="74" spans="25:41" ht="12.75">
      <c r="Y74">
        <f t="shared" si="22"/>
        <v>316</v>
      </c>
      <c r="Z74">
        <f>(Y74/$V$5)^$O$5</f>
        <v>1.125114738979186</v>
      </c>
      <c r="AA74">
        <f>$Q$5*(Y74-$V$5)</f>
        <v>1.7341591447815659</v>
      </c>
      <c r="AB74">
        <f t="shared" si="13"/>
        <v>-0.16263716519488358</v>
      </c>
      <c r="AC74">
        <f t="shared" si="14"/>
        <v>0.986685944207868</v>
      </c>
      <c r="AD74">
        <f t="shared" si="15"/>
        <v>0.005312380891719458</v>
      </c>
      <c r="AE74">
        <f>2*$T$5*$U$5*Z74*$X$5/(Y74+Y75)</f>
        <v>4.6821270039473175E-05</v>
      </c>
      <c r="AF74">
        <f t="shared" si="16"/>
        <v>-7.614878630044052E-06</v>
      </c>
      <c r="AG74">
        <f t="shared" si="23"/>
        <v>0.005379602555605643</v>
      </c>
      <c r="AH74">
        <f t="shared" si="17"/>
        <v>4.619788903790915E-05</v>
      </c>
      <c r="AI74">
        <f>AI73+AH73</f>
        <v>0.0035105523156479784</v>
      </c>
      <c r="AJ74" s="1">
        <f t="shared" si="18"/>
        <v>0.316</v>
      </c>
      <c r="AK74">
        <f>SQRT(AG74^2+AI74^2)</f>
        <v>0.00642371397379897</v>
      </c>
      <c r="AL74">
        <f t="shared" si="19"/>
        <v>0.0012420641495038544</v>
      </c>
      <c r="AM74">
        <f t="shared" si="20"/>
        <v>0.0065426924556074685</v>
      </c>
      <c r="AN74" s="3">
        <f t="shared" si="12"/>
        <v>316</v>
      </c>
      <c r="AO74">
        <f t="shared" si="21"/>
        <v>0.0058151335405521734</v>
      </c>
    </row>
    <row r="75" spans="25:41" ht="12.75">
      <c r="Y75">
        <f t="shared" si="22"/>
        <v>320</v>
      </c>
      <c r="Z75">
        <f>(Y75/$V$5)^$O$5</f>
        <v>1.1259222309166816</v>
      </c>
      <c r="AA75">
        <f>$Q$5*(Y75-$V$5)</f>
        <v>1.7592918860102842</v>
      </c>
      <c r="AB75">
        <f t="shared" si="13"/>
        <v>-0.1873813145857246</v>
      </c>
      <c r="AC75">
        <f t="shared" si="14"/>
        <v>0.9822872507286887</v>
      </c>
      <c r="AD75">
        <f t="shared" si="15"/>
        <v>0.005346667057953502</v>
      </c>
      <c r="AE75">
        <f>2*$T$5*$U$5*Z75*$X$5/(Y75+Y76)</f>
        <v>4.627282542529677E-05</v>
      </c>
      <c r="AF75">
        <f t="shared" si="16"/>
        <v>-8.670662857787851E-06</v>
      </c>
      <c r="AG75">
        <f t="shared" si="23"/>
        <v>0.005371987676975599</v>
      </c>
      <c r="AH75">
        <f t="shared" si="17"/>
        <v>4.545320647046333E-05</v>
      </c>
      <c r="AI75">
        <f>AI74+AH74</f>
        <v>0.0035567502046858876</v>
      </c>
      <c r="AJ75" s="1">
        <f t="shared" si="18"/>
        <v>0.32</v>
      </c>
      <c r="AK75">
        <f>SQRT(AG75^2+AI75^2)</f>
        <v>0.006442726412017726</v>
      </c>
      <c r="AL75">
        <f t="shared" si="19"/>
        <v>0.0012602494697590413</v>
      </c>
      <c r="AM75">
        <f t="shared" si="20"/>
        <v>0.0065648269090767914</v>
      </c>
      <c r="AN75" s="3">
        <f t="shared" si="12"/>
        <v>320</v>
      </c>
      <c r="AO75">
        <f t="shared" si="21"/>
        <v>0.005830621981530614</v>
      </c>
    </row>
    <row r="76" spans="25:41" ht="12.75">
      <c r="Y76">
        <f t="shared" si="22"/>
        <v>324</v>
      </c>
      <c r="Z76">
        <f>(Y76/$V$5)^$O$5</f>
        <v>1.1267202604176494</v>
      </c>
      <c r="AA76">
        <f>$Q$5*(Y76-$V$5)</f>
        <v>1.7844246272390025</v>
      </c>
      <c r="AB76">
        <f t="shared" si="13"/>
        <v>-0.2120071099220546</v>
      </c>
      <c r="AC76">
        <f t="shared" si="14"/>
        <v>0.9772681235681935</v>
      </c>
      <c r="AD76">
        <f t="shared" si="15"/>
        <v>0.005380551448446254</v>
      </c>
      <c r="AE76">
        <f>2*$T$5*$U$5*Z76*$X$5/(Y76+Y77)</f>
        <v>4.573745546177395E-05</v>
      </c>
      <c r="AF76">
        <f t="shared" si="16"/>
        <v>-9.696665747639386E-06</v>
      </c>
      <c r="AG76">
        <f t="shared" si="23"/>
        <v>0.005363317014117811</v>
      </c>
      <c r="AH76">
        <f t="shared" si="17"/>
        <v>4.4697757275911645E-05</v>
      </c>
      <c r="AI76">
        <f>AI75+AH75</f>
        <v>0.003602203411156351</v>
      </c>
      <c r="AJ76" s="1">
        <f t="shared" si="18"/>
        <v>0.324</v>
      </c>
      <c r="AK76">
        <f>SQRT(AG76^2+AI76^2)</f>
        <v>0.006460730516688654</v>
      </c>
      <c r="AL76">
        <f t="shared" si="19"/>
        <v>0.0012784365247968444</v>
      </c>
      <c r="AM76">
        <f t="shared" si="20"/>
        <v>0.006586003246067122</v>
      </c>
      <c r="AN76" s="3">
        <f t="shared" si="12"/>
        <v>324</v>
      </c>
      <c r="AO76">
        <f t="shared" si="21"/>
        <v>0.005845286960248538</v>
      </c>
    </row>
    <row r="77" spans="25:41" ht="12.75">
      <c r="Y77">
        <f t="shared" si="22"/>
        <v>328</v>
      </c>
      <c r="Z77">
        <f>(Y77/$V$5)^$O$5</f>
        <v>1.1275090531549552</v>
      </c>
      <c r="AA77">
        <f>$Q$5*(Y77-$V$5)</f>
        <v>1.8095573684677209</v>
      </c>
      <c r="AB77">
        <f t="shared" si="13"/>
        <v>-0.23649899702372465</v>
      </c>
      <c r="AC77">
        <f t="shared" si="14"/>
        <v>0.971631732914674</v>
      </c>
      <c r="AD77">
        <f t="shared" si="15"/>
        <v>0.005414043645283971</v>
      </c>
      <c r="AE77">
        <f>2*$T$5*$U$5*Z77*$X$5/(Y77+Y78)</f>
        <v>4.5214693756861045E-05</v>
      </c>
      <c r="AF77">
        <f t="shared" si="16"/>
        <v>-1.0693229724232501E-05</v>
      </c>
      <c r="AG77">
        <f t="shared" si="23"/>
        <v>0.005353620348370172</v>
      </c>
      <c r="AH77">
        <f t="shared" si="17"/>
        <v>4.393203124818519E-05</v>
      </c>
      <c r="AI77">
        <f>AI76+AH76</f>
        <v>0.0036469011684322626</v>
      </c>
      <c r="AJ77" s="1">
        <f t="shared" si="18"/>
        <v>0.328</v>
      </c>
      <c r="AK77">
        <f>SQRT(AG77^2+AI77^2)</f>
        <v>0.006477741810754406</v>
      </c>
      <c r="AL77">
        <f t="shared" si="19"/>
        <v>0.0012966252732438434</v>
      </c>
      <c r="AM77">
        <f t="shared" si="20"/>
        <v>0.006606237663451901</v>
      </c>
      <c r="AN77" s="3">
        <f t="shared" si="12"/>
        <v>328</v>
      </c>
      <c r="AO77">
        <f t="shared" si="21"/>
        <v>0.0058591437868871785</v>
      </c>
    </row>
    <row r="78" spans="25:41" ht="12.75">
      <c r="Y78">
        <f t="shared" si="22"/>
        <v>332</v>
      </c>
      <c r="Z78">
        <f>(Y78/$V$5)^$O$5</f>
        <v>1.128288826747995</v>
      </c>
      <c r="AA78">
        <f>$Q$5*(Y78-$V$5)</f>
        <v>1.8346901096964392</v>
      </c>
      <c r="AB78">
        <f t="shared" si="13"/>
        <v>-0.2608415062898969</v>
      </c>
      <c r="AC78">
        <f t="shared" si="14"/>
        <v>0.9653816388332739</v>
      </c>
      <c r="AD78">
        <f t="shared" si="15"/>
        <v>0.005447152888601984</v>
      </c>
      <c r="AE78">
        <f>2*$T$5*$U$5*Z78*$X$5/(Y78+Y79)</f>
        <v>4.4704095941560554E-05</v>
      </c>
      <c r="AF78">
        <f t="shared" si="16"/>
        <v>-1.1660683722724721E-05</v>
      </c>
      <c r="AG78">
        <f t="shared" si="23"/>
        <v>0.005342927118645939</v>
      </c>
      <c r="AH78">
        <f t="shared" si="17"/>
        <v>4.3156513402623635E-05</v>
      </c>
      <c r="AI78">
        <f>AI77+AH77</f>
        <v>0.0036908331996804477</v>
      </c>
      <c r="AJ78" s="1">
        <f t="shared" si="18"/>
        <v>0.332</v>
      </c>
      <c r="AK78">
        <f>SQRT(AG78^2+AI78^2)</f>
        <v>0.006493775473715242</v>
      </c>
      <c r="AL78">
        <f t="shared" si="19"/>
        <v>0.0013148156752030896</v>
      </c>
      <c r="AM78">
        <f t="shared" si="20"/>
        <v>0.0066255460275199485</v>
      </c>
      <c r="AN78" s="3">
        <f t="shared" si="12"/>
        <v>332</v>
      </c>
      <c r="AO78">
        <f t="shared" si="21"/>
        <v>0.005872207426370069</v>
      </c>
    </row>
    <row r="79" spans="25:41" ht="12.75">
      <c r="Y79">
        <f t="shared" si="22"/>
        <v>336</v>
      </c>
      <c r="Z79">
        <f>(Y79/$V$5)^$O$5</f>
        <v>1.1290597911431401</v>
      </c>
      <c r="AA79">
        <f>$Q$5*(Y79-$V$5)</f>
        <v>1.8598228509251575</v>
      </c>
      <c r="AB79">
        <f t="shared" si="13"/>
        <v>-0.28501926246997605</v>
      </c>
      <c r="AC79">
        <f t="shared" si="14"/>
        <v>0.958521789017376</v>
      </c>
      <c r="AD79">
        <f t="shared" si="15"/>
        <v>0.00547988809273846</v>
      </c>
      <c r="AE79">
        <f>2*$T$5*$U$5*Z79*$X$5/(Y79+Y80)</f>
        <v>4.4205238381677565E-05</v>
      </c>
      <c r="AF79">
        <f t="shared" si="16"/>
        <v>-1.2599344440855218E-05</v>
      </c>
      <c r="AG79">
        <f t="shared" si="23"/>
        <v>0.005331266434923215</v>
      </c>
      <c r="AH79">
        <f t="shared" si="17"/>
        <v>4.237168417754515E-05</v>
      </c>
      <c r="AI79">
        <f>AI78+AH78</f>
        <v>0.0037339897130830714</v>
      </c>
      <c r="AJ79" s="1">
        <f t="shared" si="18"/>
        <v>0.336</v>
      </c>
      <c r="AK79">
        <f>SQRT(AG79^2+AI79^2)</f>
        <v>0.006508846363031553</v>
      </c>
      <c r="AL79">
        <f t="shared" si="19"/>
        <v>0.0013330076921843573</v>
      </c>
      <c r="AM79">
        <f t="shared" si="20"/>
        <v>0.006643943895381097</v>
      </c>
      <c r="AN79" s="3">
        <f t="shared" si="12"/>
        <v>336</v>
      </c>
      <c r="AO79">
        <f t="shared" si="21"/>
        <v>0.005884492519793214</v>
      </c>
    </row>
    <row r="80" spans="25:41" ht="12.75">
      <c r="Y80">
        <f t="shared" si="22"/>
        <v>340</v>
      </c>
      <c r="Z80">
        <f>(Y80/$V$5)^$O$5</f>
        <v>1.129822148971924</v>
      </c>
      <c r="AA80">
        <f>$Q$5*(Y80-$V$5)</f>
        <v>1.884955592153876</v>
      </c>
      <c r="AB80">
        <f t="shared" si="13"/>
        <v>-0.30901699437494756</v>
      </c>
      <c r="AC80">
        <f t="shared" si="14"/>
        <v>0.9510565162951535</v>
      </c>
      <c r="AD80">
        <f t="shared" si="15"/>
        <v>0.005512257861442992</v>
      </c>
      <c r="AE80">
        <f>2*$T$5*$U$5*Z80*$X$5/(Y80+Y81)</f>
        <v>4.3717716979117944E-05</v>
      </c>
      <c r="AF80">
        <f t="shared" si="16"/>
        <v>-1.3509517501821639E-05</v>
      </c>
      <c r="AG80">
        <f t="shared" si="23"/>
        <v>0.0053186670904823595</v>
      </c>
      <c r="AH80">
        <f t="shared" si="17"/>
        <v>4.15780196105374E-05</v>
      </c>
      <c r="AI80">
        <f>AI79+AH79</f>
        <v>0.0037763613972606165</v>
      </c>
      <c r="AJ80" s="1">
        <f t="shared" si="18"/>
        <v>0.34</v>
      </c>
      <c r="AK80">
        <f>SQRT(AG80^2+AI80^2)</f>
        <v>0.006522969034274212</v>
      </c>
      <c r="AL80">
        <f t="shared" si="19"/>
        <v>0.0013512012870384772</v>
      </c>
      <c r="AM80">
        <f t="shared" si="20"/>
        <v>0.006661446535114928</v>
      </c>
      <c r="AN80" s="3">
        <f t="shared" si="12"/>
        <v>340</v>
      </c>
      <c r="AO80">
        <f t="shared" si="21"/>
        <v>0.005896013404566796</v>
      </c>
    </row>
    <row r="81" spans="25:41" ht="12.75">
      <c r="Y81">
        <f t="shared" si="22"/>
        <v>344</v>
      </c>
      <c r="Z81">
        <f>(Y81/$V$5)^$O$5</f>
        <v>1.1305760958885094</v>
      </c>
      <c r="AA81">
        <f>$Q$5*(Y81-$V$5)</f>
        <v>1.9100883333825944</v>
      </c>
      <c r="AB81">
        <f t="shared" si="13"/>
        <v>-0.3328195445229868</v>
      </c>
      <c r="AC81">
        <f t="shared" si="14"/>
        <v>0.9429905358928644</v>
      </c>
      <c r="AD81">
        <f t="shared" si="15"/>
        <v>0.005544270502205527</v>
      </c>
      <c r="AE81">
        <f>2*$T$5*$U$5*Z81*$X$5/(Y81+Y82)</f>
        <v>4.324114605554118E-05</v>
      </c>
      <c r="AF81">
        <f t="shared" si="16"/>
        <v>-1.4391498534857161E-05</v>
      </c>
      <c r="AG81">
        <f t="shared" si="23"/>
        <v>0.005305157572980538</v>
      </c>
      <c r="AH81">
        <f t="shared" si="17"/>
        <v>4.07759914915364E-05</v>
      </c>
      <c r="AI81">
        <f>AI80+AH80</f>
        <v>0.003817939416871154</v>
      </c>
      <c r="AJ81" s="1">
        <f t="shared" si="18"/>
        <v>0.344</v>
      </c>
      <c r="AK81">
        <f>SQRT(AG81^2+AI81^2)</f>
        <v>0.006536157760110384</v>
      </c>
      <c r="AL81">
        <f t="shared" si="19"/>
        <v>0.001369396423895465</v>
      </c>
      <c r="AM81">
        <f t="shared" si="20"/>
        <v>0.006678068944749589</v>
      </c>
      <c r="AN81" s="3">
        <f t="shared" si="12"/>
        <v>344</v>
      </c>
      <c r="AO81">
        <f t="shared" si="21"/>
        <v>0.005906784133359335</v>
      </c>
    </row>
    <row r="82" spans="25:41" ht="12.75">
      <c r="Y82">
        <f t="shared" si="22"/>
        <v>348</v>
      </c>
      <c r="Z82">
        <f>(Y82/$V$5)^$O$5</f>
        <v>1.1313218208878637</v>
      </c>
      <c r="AA82">
        <f>$Q$5*(Y82-$V$5)</f>
        <v>1.9352210746113128</v>
      </c>
      <c r="AB82">
        <f t="shared" si="13"/>
        <v>-0.3564118787132508</v>
      </c>
      <c r="AC82">
        <f t="shared" si="14"/>
        <v>0.934328942456612</v>
      </c>
      <c r="AD82">
        <f t="shared" si="15"/>
        <v>0.005575934039766089</v>
      </c>
      <c r="AE82">
        <f>2*$T$5*$U$5*Z82*$X$5/(Y82+Y83)</f>
        <v>4.277515731183311E-05</v>
      </c>
      <c r="AF82">
        <f t="shared" si="16"/>
        <v>-1.5245574179765286E-05</v>
      </c>
      <c r="AG82">
        <f t="shared" si="23"/>
        <v>0.00529076607444568</v>
      </c>
      <c r="AH82">
        <f t="shared" si="17"/>
        <v>3.996606749458025E-05</v>
      </c>
      <c r="AI82">
        <f>AI81+AH81</f>
        <v>0.0038587154083626904</v>
      </c>
      <c r="AJ82" s="1">
        <f t="shared" si="18"/>
        <v>0.348</v>
      </c>
      <c r="AK82">
        <f>SQRT(AG82^2+AI82^2)</f>
        <v>0.006548426548205377</v>
      </c>
      <c r="AL82">
        <f t="shared" si="19"/>
        <v>0.0013875930681061927</v>
      </c>
      <c r="AM82">
        <f t="shared" si="20"/>
        <v>0.0066938258701505935</v>
      </c>
      <c r="AN82" s="3">
        <f t="shared" si="12"/>
        <v>348</v>
      </c>
      <c r="AO82">
        <f t="shared" si="21"/>
        <v>0.005916818491927669</v>
      </c>
    </row>
    <row r="83" spans="25:41" ht="12.75">
      <c r="Y83">
        <f t="shared" si="22"/>
        <v>352</v>
      </c>
      <c r="Z83">
        <f>(Y83/$V$5)^$O$5</f>
        <v>1.1320595066059551</v>
      </c>
      <c r="AA83">
        <f>$Q$5*(Y83-$V$5)</f>
        <v>1.960353815840031</v>
      </c>
      <c r="AB83">
        <f t="shared" si="13"/>
        <v>-0.3797790955218012</v>
      </c>
      <c r="AC83">
        <f t="shared" si="14"/>
        <v>0.925077206834458</v>
      </c>
      <c r="AD83">
        <f t="shared" si="15"/>
        <v>0.005607256228861133</v>
      </c>
      <c r="AE83">
        <f>2*$T$5*$U$5*Z83*$X$5/(Y83+Y84)</f>
        <v>4.231939885745092E-05</v>
      </c>
      <c r="AF83">
        <f t="shared" si="16"/>
        <v>-1.6072023021109058E-05</v>
      </c>
      <c r="AG83">
        <f t="shared" si="23"/>
        <v>0.005275520500265915</v>
      </c>
      <c r="AH83">
        <f t="shared" si="17"/>
        <v>3.9148711289964054E-05</v>
      </c>
      <c r="AI83">
        <f>AI82+AH82</f>
        <v>0.003898681475857271</v>
      </c>
      <c r="AJ83" s="1">
        <f t="shared" si="18"/>
        <v>0.352</v>
      </c>
      <c r="AK83">
        <f>SQRT(AG83^2+AI83^2)</f>
        <v>0.006559789158114654</v>
      </c>
      <c r="AL83">
        <f t="shared" si="19"/>
        <v>0.0014057911861873494</v>
      </c>
      <c r="AM83">
        <f t="shared" si="20"/>
        <v>0.006708731821893061</v>
      </c>
      <c r="AN83" s="3">
        <f t="shared" si="12"/>
        <v>352</v>
      </c>
      <c r="AO83">
        <f t="shared" si="21"/>
        <v>0.005926130015909334</v>
      </c>
    </row>
    <row r="84" spans="25:41" ht="12.75">
      <c r="Y84">
        <f t="shared" si="22"/>
        <v>356</v>
      </c>
      <c r="Z84">
        <f>(Y84/$V$5)^$O$5</f>
        <v>1.1327893296031741</v>
      </c>
      <c r="AA84">
        <f>$Q$5*(Y84-$V$5)</f>
        <v>1.9854865570687494</v>
      </c>
      <c r="AB84">
        <f t="shared" si="13"/>
        <v>-0.40290643571366275</v>
      </c>
      <c r="AC84">
        <f t="shared" si="14"/>
        <v>0.9152411726209175</v>
      </c>
      <c r="AD84">
        <f t="shared" si="15"/>
        <v>0.005638244566257646</v>
      </c>
      <c r="AE84">
        <f>2*$T$5*$U$5*Z84*$X$5/(Y84+Y85)</f>
        <v>4.1873534304219795E-05</v>
      </c>
      <c r="AF84">
        <f t="shared" si="16"/>
        <v>-1.6871116457246985E-05</v>
      </c>
      <c r="AG84">
        <f t="shared" si="23"/>
        <v>0.005259448477244806</v>
      </c>
      <c r="AH84">
        <f t="shared" si="17"/>
        <v>3.832438263837634E-05</v>
      </c>
      <c r="AI84">
        <f>AI83+AH83</f>
        <v>0.003937830187147235</v>
      </c>
      <c r="AJ84" s="1">
        <f t="shared" si="18"/>
        <v>0.356</v>
      </c>
      <c r="AK84">
        <f>SQRT(AG84^2+AI84^2)</f>
        <v>0.006570259117234322</v>
      </c>
      <c r="AL84">
        <f t="shared" si="19"/>
        <v>0.0014239907457694815</v>
      </c>
      <c r="AM84">
        <f t="shared" si="20"/>
        <v>0.006722801091184972</v>
      </c>
      <c r="AN84" s="3">
        <f t="shared" si="12"/>
        <v>356</v>
      </c>
      <c r="AO84">
        <f t="shared" si="21"/>
        <v>0.005934732006647721</v>
      </c>
    </row>
    <row r="85" spans="25:41" ht="12.75">
      <c r="Y85">
        <f t="shared" si="22"/>
        <v>360</v>
      </c>
      <c r="Z85">
        <f>(Y85/$V$5)^$O$5</f>
        <v>1.1335114606320955</v>
      </c>
      <c r="AA85">
        <f>$Q$5*(Y85-$V$5)</f>
        <v>2.0106192982974678</v>
      </c>
      <c r="AB85">
        <f t="shared" si="13"/>
        <v>-0.4257792915650727</v>
      </c>
      <c r="AC85">
        <f t="shared" si="14"/>
        <v>0.9048270524660195</v>
      </c>
      <c r="AD85">
        <f t="shared" si="15"/>
        <v>0.005668906302122338</v>
      </c>
      <c r="AE85">
        <f>2*$T$5*$U$5*Z85*$X$5/(Y85+Y86)</f>
        <v>4.1437241919637E-05</v>
      </c>
      <c r="AF85">
        <f t="shared" si="16"/>
        <v>-1.7643119508953576E-05</v>
      </c>
      <c r="AG85">
        <f t="shared" si="23"/>
        <v>0.005242577360787559</v>
      </c>
      <c r="AH85">
        <f t="shared" si="17"/>
        <v>3.749353746846653E-05</v>
      </c>
      <c r="AI85">
        <f>AI84+AH84</f>
        <v>0.003976154569785611</v>
      </c>
      <c r="AJ85" s="1">
        <f t="shared" si="18"/>
        <v>0.36</v>
      </c>
      <c r="AK85">
        <f>SQRT(AG85^2+AI85^2)</f>
        <v>0.0065798497358730956</v>
      </c>
      <c r="AL85">
        <f t="shared" si="19"/>
        <v>0.0014421917155479035</v>
      </c>
      <c r="AM85">
        <f t="shared" si="20"/>
        <v>0.006736047764903709</v>
      </c>
      <c r="AN85" s="3">
        <f t="shared" si="12"/>
        <v>360</v>
      </c>
      <c r="AO85">
        <f t="shared" si="21"/>
        <v>0.005942637546114791</v>
      </c>
    </row>
    <row r="86" spans="25:41" ht="12.75">
      <c r="Y86">
        <f t="shared" si="22"/>
        <v>364</v>
      </c>
      <c r="Z86">
        <f>(Y86/$V$5)^$O$5</f>
        <v>1.134226064890611</v>
      </c>
      <c r="AA86">
        <f>$Q$5*(Y86-$V$5)</f>
        <v>2.035752039526186</v>
      </c>
      <c r="AB86">
        <f t="shared" si="13"/>
        <v>-0.4483832160900321</v>
      </c>
      <c r="AC86">
        <f t="shared" si="14"/>
        <v>0.8938414241512639</v>
      </c>
      <c r="AD86">
        <f t="shared" si="15"/>
        <v>0.0056992484507696764</v>
      </c>
      <c r="AE86">
        <f>2*$T$5*$U$5*Z86*$X$5/(Y86+Y87)</f>
        <v>4.101021383516798E-05</v>
      </c>
      <c r="AF86">
        <f t="shared" si="16"/>
        <v>-1.838829157195255E-05</v>
      </c>
      <c r="AG86">
        <f t="shared" si="23"/>
        <v>0.005224934241278605</v>
      </c>
      <c r="AH86">
        <f t="shared" si="17"/>
        <v>3.665662793917441E-05</v>
      </c>
      <c r="AI86">
        <f>AI85+AH85</f>
        <v>0.004013648107254078</v>
      </c>
      <c r="AJ86" s="1">
        <f t="shared" si="18"/>
        <v>0.364</v>
      </c>
      <c r="AK86">
        <f>SQRT(AG86^2+AI86^2)</f>
        <v>0.006588574121503823</v>
      </c>
      <c r="AL86">
        <f t="shared" si="19"/>
        <v>0.0014603940652362906</v>
      </c>
      <c r="AM86">
        <f t="shared" si="20"/>
        <v>0.0067484857398032085</v>
      </c>
      <c r="AN86" s="3">
        <f t="shared" si="12"/>
        <v>364</v>
      </c>
      <c r="AO86">
        <f t="shared" si="21"/>
        <v>0.0059498595109909215</v>
      </c>
    </row>
    <row r="87" spans="25:41" ht="12.75">
      <c r="Y87">
        <f t="shared" si="22"/>
        <v>368</v>
      </c>
      <c r="Z87">
        <f>(Y87/$V$5)^$O$5</f>
        <v>1.1349333022613821</v>
      </c>
      <c r="AA87">
        <f>$Q$5*(Y87-$V$5)</f>
        <v>2.0608847807549044</v>
      </c>
      <c r="AB87">
        <f t="shared" si="13"/>
        <v>-0.47070393216533263</v>
      </c>
      <c r="AC87">
        <f t="shared" si="14"/>
        <v>0.8822912264349533</v>
      </c>
      <c r="AD87">
        <f t="shared" si="15"/>
        <v>0.005729277800829057</v>
      </c>
      <c r="AE87">
        <f>2*$T$5*$U$5*Z87*$X$5/(Y87+Y88)</f>
        <v>4.059215530540695E-05</v>
      </c>
      <c r="AF87">
        <f t="shared" si="16"/>
        <v>-1.910688711732092E-05</v>
      </c>
      <c r="AG87">
        <f t="shared" si="23"/>
        <v>0.005206545949706653</v>
      </c>
      <c r="AH87">
        <f t="shared" si="17"/>
        <v>3.581410248804559E-05</v>
      </c>
      <c r="AI87">
        <f>AI86+AH86</f>
        <v>0.004050304735193252</v>
      </c>
      <c r="AJ87" s="1">
        <f t="shared" si="18"/>
        <v>0.368</v>
      </c>
      <c r="AK87">
        <f>SQRT(AG87^2+AI87^2)</f>
        <v>0.006596445192248294</v>
      </c>
      <c r="AL87">
        <f t="shared" si="19"/>
        <v>0.0014785977655227774</v>
      </c>
      <c r="AM87">
        <f t="shared" si="20"/>
        <v>0.006760128735944648</v>
      </c>
      <c r="AN87" s="3">
        <f t="shared" si="12"/>
        <v>368</v>
      </c>
      <c r="AO87">
        <f t="shared" si="21"/>
        <v>0.005956410585956837</v>
      </c>
    </row>
    <row r="88" spans="25:41" ht="12.75">
      <c r="Y88">
        <f t="shared" si="22"/>
        <v>372</v>
      </c>
      <c r="Z88">
        <f>(Y88/$V$5)^$O$5</f>
        <v>1.1356333275384918</v>
      </c>
      <c r="AA88">
        <f>$Q$5*(Y88-$V$5)</f>
        <v>2.0860175219836226</v>
      </c>
      <c r="AB88">
        <f t="shared" si="13"/>
        <v>-0.49272734154829145</v>
      </c>
      <c r="AC88">
        <f t="shared" si="14"/>
        <v>0.8701837546695257</v>
      </c>
      <c r="AD88">
        <f t="shared" si="15"/>
        <v>0.005759000924868477</v>
      </c>
      <c r="AE88">
        <f>2*$T$5*$U$5*Z88*$X$5/(Y88+Y89)</f>
        <v>4.018278401432508E-05</v>
      </c>
      <c r="AF88">
        <f t="shared" si="16"/>
        <v>-1.9799156343387582E-05</v>
      </c>
      <c r="AG88">
        <f t="shared" si="23"/>
        <v>0.005187439062589332</v>
      </c>
      <c r="AH88">
        <f t="shared" si="17"/>
        <v>3.496640586665999E-05</v>
      </c>
      <c r="AI88">
        <f>AI87+AH87</f>
        <v>0.004086118837681297</v>
      </c>
      <c r="AJ88" s="1">
        <f t="shared" si="18"/>
        <v>0.372</v>
      </c>
      <c r="AK88">
        <f>SQRT(AG88^2+AI88^2)</f>
        <v>0.006603475689644934</v>
      </c>
      <c r="AL88">
        <f t="shared" si="19"/>
        <v>0.001496802788028407</v>
      </c>
      <c r="AM88">
        <f t="shared" si="20"/>
        <v>0.00677099030939945</v>
      </c>
      <c r="AN88" s="3">
        <f t="shared" si="12"/>
        <v>372</v>
      </c>
      <c r="AO88">
        <f t="shared" si="21"/>
        <v>0.005962303276248249</v>
      </c>
    </row>
    <row r="89" spans="25:41" ht="12.75">
      <c r="Y89">
        <f t="shared" si="22"/>
        <v>376</v>
      </c>
      <c r="Z89">
        <f>(Y89/$V$5)^$O$5</f>
        <v>1.13632629064211</v>
      </c>
      <c r="AA89">
        <f>$Q$5*(Y89-$V$5)</f>
        <v>2.111150263212341</v>
      </c>
      <c r="AB89">
        <f t="shared" si="13"/>
        <v>-0.5144395337815065</v>
      </c>
      <c r="AC89">
        <f t="shared" si="14"/>
        <v>0.8575266561936522</v>
      </c>
      <c r="AD89">
        <f t="shared" si="15"/>
        <v>0.00578842418850923</v>
      </c>
      <c r="AE89">
        <f>2*$T$5*$U$5*Z89*$X$5/(Y89+Y90)</f>
        <v>3.978182942514679E-05</v>
      </c>
      <c r="AF89">
        <f t="shared" si="16"/>
        <v>-2.046534578244793E-05</v>
      </c>
      <c r="AG89">
        <f t="shared" si="23"/>
        <v>0.005167639906245944</v>
      </c>
      <c r="AH89">
        <f t="shared" si="17"/>
        <v>3.411397916421237E-05</v>
      </c>
      <c r="AI89">
        <f>AI88+AH88</f>
        <v>0.004121085243547957</v>
      </c>
      <c r="AJ89" s="1">
        <f t="shared" si="18"/>
        <v>0.376</v>
      </c>
      <c r="AK89">
        <f>SQRT(AG89^2+AI89^2)</f>
        <v>0.006609678190745319</v>
      </c>
      <c r="AL89">
        <f t="shared" si="19"/>
        <v>0.0015150091052677736</v>
      </c>
      <c r="AM89">
        <f t="shared" si="20"/>
        <v>0.006781083864269677</v>
      </c>
      <c r="AN89" s="3">
        <f t="shared" si="12"/>
        <v>376</v>
      </c>
      <c r="AO89">
        <f t="shared" si="21"/>
        <v>0.0059675499195199055</v>
      </c>
    </row>
    <row r="90" spans="25:41" ht="12.75">
      <c r="Y90">
        <f t="shared" si="22"/>
        <v>380</v>
      </c>
      <c r="Z90">
        <f>(Y90/$V$5)^$O$5</f>
        <v>1.1370123368219276</v>
      </c>
      <c r="AA90">
        <f>$Q$5*(Y90-$V$5)</f>
        <v>2.1362830044410592</v>
      </c>
      <c r="AB90">
        <f t="shared" si="13"/>
        <v>-0.5358267949789964</v>
      </c>
      <c r="AC90">
        <f t="shared" si="14"/>
        <v>0.8443279255020152</v>
      </c>
      <c r="AD90">
        <f t="shared" si="15"/>
        <v>0.00581755375906371</v>
      </c>
      <c r="AE90">
        <f>2*$T$5*$U$5*Z90*$X$5/(Y90+Y91)</f>
        <v>3.938903217068228E-05</v>
      </c>
      <c r="AF90">
        <f t="shared" si="16"/>
        <v>-2.110569886534127E-05</v>
      </c>
      <c r="AG90">
        <f t="shared" si="23"/>
        <v>0.005147174560463496</v>
      </c>
      <c r="AH90">
        <f t="shared" si="17"/>
        <v>3.325725982020431E-05</v>
      </c>
      <c r="AI90">
        <f>AI89+AH89</f>
        <v>0.004155199222712169</v>
      </c>
      <c r="AJ90" s="1">
        <f t="shared" si="18"/>
        <v>0.38</v>
      </c>
      <c r="AK90">
        <f>SQRT(AG90^2+AI90^2)</f>
        <v>0.006615065119581999</v>
      </c>
      <c r="AL90">
        <f t="shared" si="19"/>
        <v>0.001533216690611727</v>
      </c>
      <c r="AM90">
        <f t="shared" si="20"/>
        <v>0.0067904226640674425</v>
      </c>
      <c r="AN90" s="3">
        <f t="shared" si="12"/>
        <v>380</v>
      </c>
      <c r="AO90">
        <f t="shared" si="21"/>
        <v>0.0059721626970622044</v>
      </c>
    </row>
    <row r="91" spans="25:41" ht="12.75">
      <c r="Y91">
        <f t="shared" si="22"/>
        <v>384</v>
      </c>
      <c r="Z91">
        <f>(Y91/$V$5)^$O$5</f>
        <v>1.1376916068500544</v>
      </c>
      <c r="AA91">
        <f>$Q$5*(Y91-$V$5)</f>
        <v>2.161415745669778</v>
      </c>
      <c r="AB91">
        <f t="shared" si="13"/>
        <v>-0.5568756164881881</v>
      </c>
      <c r="AC91">
        <f t="shared" si="14"/>
        <v>0.8305958991958127</v>
      </c>
      <c r="AD91">
        <f t="shared" si="15"/>
        <v>0.005846395613725927</v>
      </c>
      <c r="AE91">
        <f>2*$T$5*$U$5*Z91*$X$5/(Y91+Y92)</f>
        <v>3.900414348120593E-05</v>
      </c>
      <c r="AF91">
        <f t="shared" si="16"/>
        <v>-2.172045644669029E-05</v>
      </c>
      <c r="AG91">
        <f t="shared" si="23"/>
        <v>0.005126068861598155</v>
      </c>
      <c r="AH91">
        <f t="shared" si="17"/>
        <v>3.239668162713473E-05</v>
      </c>
      <c r="AI91">
        <f>AI90+AH90</f>
        <v>0.0041884564825323736</v>
      </c>
      <c r="AJ91" s="1">
        <f t="shared" si="18"/>
        <v>0.384</v>
      </c>
      <c r="AK91">
        <f>SQRT(AG91^2+AI91^2)</f>
        <v>0.006619648758047036</v>
      </c>
      <c r="AL91">
        <f t="shared" si="19"/>
        <v>0.0015514255182520092</v>
      </c>
      <c r="AM91">
        <f t="shared" si="20"/>
        <v>0.006799019842491798</v>
      </c>
      <c r="AN91" s="3">
        <f t="shared" si="12"/>
        <v>384</v>
      </c>
      <c r="AO91">
        <f t="shared" si="21"/>
        <v>0.005976153644410154</v>
      </c>
    </row>
    <row r="92" spans="25:41" ht="12.75">
      <c r="Y92">
        <f t="shared" si="22"/>
        <v>388</v>
      </c>
      <c r="Z92">
        <f>(Y92/$V$5)^$O$5</f>
        <v>1.1383642372040368</v>
      </c>
      <c r="AA92">
        <f>$Q$5*(Y92-$V$5)</f>
        <v>2.1865484868984963</v>
      </c>
      <c r="AB92">
        <f t="shared" si="13"/>
        <v>-0.5775727034222679</v>
      </c>
      <c r="AC92">
        <f t="shared" si="14"/>
        <v>0.8163392507171838</v>
      </c>
      <c r="AD92">
        <f t="shared" si="15"/>
        <v>0.005874955547342387</v>
      </c>
      <c r="AE92">
        <f>2*$T$5*$U$5*Z92*$X$5/(Y92+Y93)</f>
        <v>3.8626924647206566E-05</v>
      </c>
      <c r="AF92">
        <f t="shared" si="16"/>
        <v>-2.2309857293375327E-05</v>
      </c>
      <c r="AG92">
        <f t="shared" si="23"/>
        <v>0.005104348405151464</v>
      </c>
      <c r="AH92">
        <f t="shared" si="17"/>
        <v>3.1532674724009726E-05</v>
      </c>
      <c r="AI92">
        <f>AI91+AH91</f>
        <v>0.004220853164159508</v>
      </c>
      <c r="AJ92" s="1">
        <f t="shared" si="18"/>
        <v>0.388</v>
      </c>
      <c r="AK92">
        <f>SQRT(AG92^2+AI92^2)</f>
        <v>0.00662344125621777</v>
      </c>
      <c r="AL92">
        <f t="shared" si="19"/>
        <v>0.0015696355631676993</v>
      </c>
      <c r="AM92">
        <f t="shared" si="20"/>
        <v>0.006806888413638673</v>
      </c>
      <c r="AN92" s="3">
        <f t="shared" si="12"/>
        <v>388</v>
      </c>
      <c r="AO92">
        <f t="shared" si="21"/>
        <v>0.005979534661381521</v>
      </c>
    </row>
    <row r="93" spans="25:41" ht="12.75">
      <c r="Y93">
        <f t="shared" si="22"/>
        <v>392</v>
      </c>
      <c r="Z93">
        <f>(Y93/$V$5)^$O$5</f>
        <v>1.1390303602405898</v>
      </c>
      <c r="AA93">
        <f>$Q$5*(Y93-$V$5)</f>
        <v>2.2116812281272145</v>
      </c>
      <c r="AB93">
        <f t="shared" si="13"/>
        <v>-0.5979049830575189</v>
      </c>
      <c r="AC93">
        <f t="shared" si="14"/>
        <v>0.8015669848708765</v>
      </c>
      <c r="AD93">
        <f t="shared" si="15"/>
        <v>0.005903239179788817</v>
      </c>
      <c r="AE93">
        <f>2*$T$5*$U$5*Z93*$X$5/(Y93+Y94)</f>
        <v>3.825714651455201E-05</v>
      </c>
      <c r="AF93">
        <f t="shared" si="16"/>
        <v>-2.287413853861224E-05</v>
      </c>
      <c r="AG93">
        <f t="shared" si="23"/>
        <v>0.005082038547858089</v>
      </c>
      <c r="AH93">
        <f t="shared" si="17"/>
        <v>3.066566558143282E-05</v>
      </c>
      <c r="AI93">
        <f>AI92+AH92</f>
        <v>0.004252385838883518</v>
      </c>
      <c r="AJ93" s="1">
        <f t="shared" si="18"/>
        <v>0.392</v>
      </c>
      <c r="AK93">
        <f>SQRT(AG93^2+AI93^2)</f>
        <v>0.006626454642163685</v>
      </c>
      <c r="AL93">
        <f t="shared" si="19"/>
        <v>0.0015878468010933637</v>
      </c>
      <c r="AM93">
        <f t="shared" si="20"/>
        <v>0.006814041281676761</v>
      </c>
      <c r="AN93" s="3">
        <f t="shared" si="12"/>
        <v>392</v>
      </c>
      <c r="AO93">
        <f t="shared" si="21"/>
        <v>0.005982317521578157</v>
      </c>
    </row>
    <row r="94" spans="25:41" ht="12.75">
      <c r="Y94">
        <f t="shared" si="22"/>
        <v>396</v>
      </c>
      <c r="Z94">
        <f>(Y94/$V$5)^$O$5</f>
        <v>1.1396901043606114</v>
      </c>
      <c r="AA94">
        <f>$Q$5*(Y94-$V$5)</f>
        <v>2.236813969355933</v>
      </c>
      <c r="AB94">
        <f t="shared" si="13"/>
        <v>-0.6178596130903345</v>
      </c>
      <c r="AC94">
        <f t="shared" si="14"/>
        <v>0.7862884321366188</v>
      </c>
      <c r="AD94">
        <f t="shared" si="15"/>
        <v>0.005931251962976654</v>
      </c>
      <c r="AE94">
        <f>2*$T$5*$U$5*Z94*$X$5/(Y94+Y95)</f>
        <v>3.789458900980597E-05</v>
      </c>
      <c r="AF94">
        <f t="shared" si="16"/>
        <v>-2.341353610381596E-05</v>
      </c>
      <c r="AG94">
        <f t="shared" si="23"/>
        <v>0.005059164409319477</v>
      </c>
      <c r="AH94">
        <f t="shared" si="17"/>
        <v>2.979607697898188E-05</v>
      </c>
      <c r="AI94">
        <f>AI93+AH93</f>
        <v>0.004283051504464951</v>
      </c>
      <c r="AJ94" s="1">
        <f t="shared" si="18"/>
        <v>0.396</v>
      </c>
      <c r="AK94">
        <f>SQRT(AG94^2+AI94^2)</f>
        <v>0.006628700831265835</v>
      </c>
      <c r="AL94">
        <f t="shared" si="19"/>
        <v>0.0016060592084888017</v>
      </c>
      <c r="AM94">
        <f t="shared" si="20"/>
        <v>0.0068204912500197555</v>
      </c>
      <c r="AN94" s="3">
        <f t="shared" si="12"/>
        <v>396</v>
      </c>
      <c r="AO94">
        <f t="shared" si="21"/>
        <v>0.005984513881381979</v>
      </c>
    </row>
    <row r="95" spans="25:41" ht="12.75">
      <c r="Y95">
        <f t="shared" si="22"/>
        <v>400</v>
      </c>
      <c r="Z95">
        <f>(Y95/$V$5)^$O$5</f>
        <v>1.1403435941659936</v>
      </c>
      <c r="AA95">
        <f>$Q$5*(Y95-$V$5)</f>
        <v>2.261946710584651</v>
      </c>
      <c r="AB95">
        <f t="shared" si="13"/>
        <v>-0.6374239897486897</v>
      </c>
      <c r="AC95">
        <f t="shared" si="14"/>
        <v>0.7705132427757893</v>
      </c>
      <c r="AD95">
        <f t="shared" si="15"/>
        <v>0.005958999187511278</v>
      </c>
      <c r="AE95">
        <f>2*$T$5*$U$5*Z95*$X$5/(Y95+Y96)</f>
        <v>3.753904069361416E-05</v>
      </c>
      <c r="AF95">
        <f t="shared" si="16"/>
        <v>-2.392828509026196E-05</v>
      </c>
      <c r="AG95">
        <f t="shared" si="23"/>
        <v>0.0050357508732156615</v>
      </c>
      <c r="AH95">
        <f t="shared" si="17"/>
        <v>2.892432797552896E-05</v>
      </c>
      <c r="AI95">
        <f>AI94+AH94</f>
        <v>0.004312847581443933</v>
      </c>
      <c r="AJ95" s="1">
        <f t="shared" si="18"/>
        <v>0.4</v>
      </c>
      <c r="AK95">
        <f>SQRT(AG95^2+AI95^2)</f>
        <v>0.00663019163507806</v>
      </c>
      <c r="AL95">
        <f t="shared" si="19"/>
        <v>0.0016242727625102996</v>
      </c>
      <c r="AM95">
        <f t="shared" si="20"/>
        <v>0.006826251030023136</v>
      </c>
      <c r="AN95" s="3">
        <f t="shared" si="12"/>
        <v>400</v>
      </c>
      <c r="AO95">
        <f t="shared" si="21"/>
        <v>0.005986135288474709</v>
      </c>
    </row>
    <row r="96" spans="25:41" ht="12.75">
      <c r="Y96">
        <f t="shared" si="22"/>
        <v>404</v>
      </c>
      <c r="Z96">
        <f>(Y96/$V$5)^$O$5</f>
        <v>1.1409909506087195</v>
      </c>
      <c r="AA96">
        <f>$Q$5*(Y96-$V$5)</f>
        <v>2.2870794518133697</v>
      </c>
      <c r="AB96">
        <f t="shared" si="13"/>
        <v>-0.6565857557529566</v>
      </c>
      <c r="AC96">
        <f t="shared" si="14"/>
        <v>0.7542513807361036</v>
      </c>
      <c r="AD96">
        <f t="shared" si="15"/>
        <v>0.005986485989022652</v>
      </c>
      <c r="AE96">
        <f>2*$T$5*$U$5*Z96*$X$5/(Y96+Y97)</f>
        <v>3.719029834023989E-05</v>
      </c>
      <c r="AF96">
        <f t="shared" si="16"/>
        <v>-2.4418620142404336E-05</v>
      </c>
      <c r="AG96">
        <f t="shared" si="23"/>
        <v>0.0050118225881254</v>
      </c>
      <c r="AH96">
        <f t="shared" si="17"/>
        <v>2.8050833873113562E-05</v>
      </c>
      <c r="AI96">
        <f>AI95+AH95</f>
        <v>0.004341771909419462</v>
      </c>
      <c r="AJ96" s="1">
        <f t="shared" si="18"/>
        <v>0.404</v>
      </c>
      <c r="AK96">
        <f>SQRT(AG96^2+AI96^2)</f>
        <v>0.006630938769757107</v>
      </c>
      <c r="AL96">
        <f t="shared" si="19"/>
        <v>0.0016424874409832944</v>
      </c>
      <c r="AM96">
        <f t="shared" si="20"/>
        <v>0.006831333249231497</v>
      </c>
      <c r="AN96" s="3">
        <f t="shared" si="12"/>
        <v>404</v>
      </c>
      <c r="AO96">
        <f t="shared" si="21"/>
        <v>0.0059871931899082775</v>
      </c>
    </row>
    <row r="97" spans="25:41" ht="12.75">
      <c r="Y97">
        <f t="shared" si="22"/>
        <v>408</v>
      </c>
      <c r="Z97">
        <f>(Y97/$V$5)^$O$5</f>
        <v>1.141632291132698</v>
      </c>
      <c r="AA97">
        <f>$Q$5*(Y97-$V$5)</f>
        <v>2.312212193042088</v>
      </c>
      <c r="AB97">
        <f t="shared" si="13"/>
        <v>-0.6753328081210245</v>
      </c>
      <c r="AC97">
        <f t="shared" si="14"/>
        <v>0.7375131173581739</v>
      </c>
      <c r="AD97">
        <f t="shared" si="15"/>
        <v>0.006013717354187672</v>
      </c>
      <c r="AE97">
        <f>2*$T$5*$U$5*Z97*$X$5/(Y97+Y98)</f>
        <v>3.684816654147771E-05</v>
      </c>
      <c r="AF97">
        <f t="shared" si="16"/>
        <v>-2.4884775784567318E-05</v>
      </c>
      <c r="AG97">
        <f t="shared" si="23"/>
        <v>0.0049874039679829955</v>
      </c>
      <c r="AH97">
        <f t="shared" si="17"/>
        <v>2.7176006174938387E-05</v>
      </c>
      <c r="AI97">
        <f>AI96+AH96</f>
        <v>0.004369822743292576</v>
      </c>
      <c r="AJ97" s="1">
        <f t="shared" si="18"/>
        <v>0.408</v>
      </c>
      <c r="AK97">
        <f>SQRT(AG97^2+AI97^2)</f>
        <v>0.0066309538640869446</v>
      </c>
      <c r="AL97">
        <f t="shared" si="19"/>
        <v>0.0016607032223763703</v>
      </c>
      <c r="AM97">
        <f t="shared" si="20"/>
        <v>0.006835750459200572</v>
      </c>
      <c r="AN97" s="3">
        <f t="shared" si="12"/>
        <v>408</v>
      </c>
      <c r="AO97">
        <f t="shared" si="21"/>
        <v>0.005987698939750835</v>
      </c>
    </row>
    <row r="98" spans="25:41" ht="12.75">
      <c r="Y98">
        <f t="shared" si="22"/>
        <v>412</v>
      </c>
      <c r="Z98">
        <f>(Y98/$V$5)^$O$5</f>
        <v>1.1422677298087542</v>
      </c>
      <c r="AA98">
        <f>$Q$5*(Y98-$V$5)</f>
        <v>2.3373449342708064</v>
      </c>
      <c r="AB98">
        <f t="shared" si="13"/>
        <v>-0.6936533058128052</v>
      </c>
      <c r="AC98">
        <f t="shared" si="14"/>
        <v>0.7203090248879067</v>
      </c>
      <c r="AD98">
        <f t="shared" si="15"/>
        <v>0.006040698126461854</v>
      </c>
      <c r="AE98">
        <f>2*$T$5*$U$5*Z98*$X$5/(Y98+Y99)</f>
        <v>3.651245733330989E-05</v>
      </c>
      <c r="AF98">
        <f t="shared" si="16"/>
        <v>-2.5326986732599408E-05</v>
      </c>
      <c r="AG98">
        <f t="shared" si="23"/>
        <v>0.0049625191921984285</v>
      </c>
      <c r="AH98">
        <f t="shared" si="17"/>
        <v>2.630025253801775E-05</v>
      </c>
      <c r="AI98">
        <f>AI97+AH97</f>
        <v>0.004396998749467514</v>
      </c>
      <c r="AJ98" s="1">
        <f t="shared" si="18"/>
        <v>0.412</v>
      </c>
      <c r="AK98">
        <f>SQRT(AG98^2+AI98^2)</f>
        <v>0.006630248467120718</v>
      </c>
      <c r="AL98">
        <f t="shared" si="19"/>
        <v>0.001678920085776512</v>
      </c>
      <c r="AM98">
        <f t="shared" si="20"/>
        <v>0.006839515142916232</v>
      </c>
      <c r="AN98" s="3">
        <f t="shared" si="12"/>
        <v>412</v>
      </c>
      <c r="AO98">
        <f t="shared" si="21"/>
        <v>0.005987663806331416</v>
      </c>
    </row>
    <row r="99" spans="25:41" ht="12.75">
      <c r="Y99">
        <f t="shared" si="22"/>
        <v>416</v>
      </c>
      <c r="Z99">
        <f>(Y99/$V$5)^$O$5</f>
        <v>1.1428973774631737</v>
      </c>
      <c r="AA99">
        <f>$Q$5*(Y99-$V$5)</f>
        <v>2.3624776754995245</v>
      </c>
      <c r="AB99">
        <f t="shared" si="13"/>
        <v>-0.7115356772092853</v>
      </c>
      <c r="AC99">
        <f t="shared" si="14"/>
        <v>0.7026499697988492</v>
      </c>
      <c r="AD99">
        <f t="shared" si="15"/>
        <v>0.0060674330115373055</v>
      </c>
      <c r="AE99">
        <f>2*$T$5*$U$5*Z99*$X$5/(Y99+Y100)</f>
        <v>3.618298984379476E-05</v>
      </c>
      <c r="AF99">
        <f t="shared" si="16"/>
        <v>-2.5745488181961197E-05</v>
      </c>
      <c r="AG99">
        <f t="shared" si="23"/>
        <v>0.004937192205465829</v>
      </c>
      <c r="AH99">
        <f t="shared" si="17"/>
        <v>2.5423976720974455E-05</v>
      </c>
      <c r="AI99">
        <f>AI98+AH98</f>
        <v>0.0044232990020055315</v>
      </c>
      <c r="AJ99" s="1">
        <f t="shared" si="18"/>
        <v>0.416</v>
      </c>
      <c r="AK99">
        <f>SQRT(AG99^2+AI99^2)</f>
        <v>0.006628834055462217</v>
      </c>
      <c r="AL99">
        <f t="shared" si="19"/>
        <v>0.0016971380108655363</v>
      </c>
      <c r="AM99">
        <f t="shared" si="20"/>
        <v>0.006842639721831064</v>
      </c>
      <c r="AN99" s="3">
        <f t="shared" si="12"/>
        <v>416</v>
      </c>
      <c r="AO99">
        <f t="shared" si="21"/>
        <v>0.005987098979104576</v>
      </c>
    </row>
    <row r="100" spans="25:41" ht="12.75">
      <c r="Y100">
        <f t="shared" si="22"/>
        <v>420</v>
      </c>
      <c r="Z100">
        <f>(Y100/$V$5)^$O$5</f>
        <v>1.1435213418001609</v>
      </c>
      <c r="AA100">
        <f>$Q$5*(Y100-$V$5)</f>
        <v>2.387610416728243</v>
      </c>
      <c r="AB100">
        <f t="shared" si="13"/>
        <v>-0.7289686274214117</v>
      </c>
      <c r="AC100">
        <f t="shared" si="14"/>
        <v>0.6845471059286885</v>
      </c>
      <c r="AD100">
        <f t="shared" si="15"/>
        <v>0.00609392658254237</v>
      </c>
      <c r="AE100">
        <f>2*$T$5*$U$5*Z100*$X$5/(Y100+Y101)</f>
        <v>3.5859589960789494E-05</v>
      </c>
      <c r="AF100">
        <f t="shared" si="16"/>
        <v>-2.614051607361135E-05</v>
      </c>
      <c r="AG100">
        <f t="shared" si="23"/>
        <v>0.004911446717283868</v>
      </c>
      <c r="AH100">
        <f t="shared" si="17"/>
        <v>2.45475785274479E-05</v>
      </c>
      <c r="AI100">
        <f>AI99+AH99</f>
        <v>0.004448722978726506</v>
      </c>
      <c r="AJ100" s="1">
        <f t="shared" si="18"/>
        <v>0.42</v>
      </c>
      <c r="AK100">
        <f>SQRT(AG100^2+AI100^2)</f>
        <v>0.006626722040207188</v>
      </c>
      <c r="AL100">
        <f t="shared" si="19"/>
        <v>0.001715356977897643</v>
      </c>
      <c r="AM100">
        <f t="shared" si="20"/>
        <v>0.006845136562537657</v>
      </c>
      <c r="AN100" s="3">
        <f t="shared" si="12"/>
        <v>420</v>
      </c>
      <c r="AO100">
        <f t="shared" si="21"/>
        <v>0.005986015575154781</v>
      </c>
    </row>
    <row r="101" spans="25:41" ht="12.75">
      <c r="Y101">
        <f t="shared" si="22"/>
        <v>424</v>
      </c>
      <c r="Z101">
        <f>(Y101/$V$5)^$O$5</f>
        <v>1.1441397275185619</v>
      </c>
      <c r="AA101">
        <f>$Q$5*(Y101-$V$5)</f>
        <v>2.412743157956961</v>
      </c>
      <c r="AB101">
        <f t="shared" si="13"/>
        <v>-0.7459411454241821</v>
      </c>
      <c r="AC101">
        <f t="shared" si="14"/>
        <v>0.6660118674342517</v>
      </c>
      <c r="AD101">
        <f t="shared" si="15"/>
        <v>0.006120183284997644</v>
      </c>
      <c r="AE101">
        <f>2*$T$5*$U$5*Z101*$X$5/(Y101+Y102)</f>
        <v>3.554209001821465E-05</v>
      </c>
      <c r="AF101">
        <f t="shared" si="16"/>
        <v>-2.6512307338956425E-05</v>
      </c>
      <c r="AG101">
        <f t="shared" si="23"/>
        <v>0.004885306201210257</v>
      </c>
      <c r="AH101">
        <f t="shared" si="17"/>
        <v>2.3671453745547416E-05</v>
      </c>
      <c r="AI101">
        <f>AI100+AH100</f>
        <v>0.004473270557253954</v>
      </c>
      <c r="AJ101" s="1">
        <f t="shared" si="18"/>
        <v>0.424</v>
      </c>
      <c r="AK101">
        <f>SQRT(AG101^2+AI101^2)</f>
        <v>0.006623923773563407</v>
      </c>
      <c r="AL101">
        <f t="shared" si="19"/>
        <v>0.0017335769676780153</v>
      </c>
      <c r="AM101">
        <f t="shared" si="20"/>
        <v>0.006847017983096159</v>
      </c>
      <c r="AN101" s="3">
        <f t="shared" si="12"/>
        <v>424</v>
      </c>
      <c r="AO101">
        <f t="shared" si="21"/>
        <v>0.005984424645358778</v>
      </c>
    </row>
    <row r="102" spans="25:41" ht="12.75">
      <c r="Y102">
        <f t="shared" si="22"/>
        <v>428</v>
      </c>
      <c r="Z102">
        <f>(Y102/$V$5)^$O$5</f>
        <v>1.1447526364231657</v>
      </c>
      <c r="AA102">
        <f>$Q$5*(Y102-$V$5)</f>
        <v>2.4378758991856797</v>
      </c>
      <c r="AB102">
        <f t="shared" si="13"/>
        <v>-0.762442511011448</v>
      </c>
      <c r="AC102">
        <f t="shared" si="14"/>
        <v>0.6470559615694442</v>
      </c>
      <c r="AD102">
        <f t="shared" si="15"/>
        <v>0.006146207441541853</v>
      </c>
      <c r="AE102">
        <f>2*$T$5*$U$5*Z102*$X$5/(Y102+Y103)</f>
        <v>3.523032849966256E-05</v>
      </c>
      <c r="AF102">
        <f t="shared" si="16"/>
        <v>-2.68611001250409E-05</v>
      </c>
      <c r="AG102">
        <f t="shared" si="23"/>
        <v>0.0048587938938713</v>
      </c>
      <c r="AH102">
        <f t="shared" si="17"/>
        <v>2.2795994083756553E-05</v>
      </c>
      <c r="AI102">
        <f>AI101+AH101</f>
        <v>0.004496942010999501</v>
      </c>
      <c r="AJ102" s="1">
        <f t="shared" si="18"/>
        <v>0.428</v>
      </c>
      <c r="AK102">
        <f>SQRT(AG102^2+AI102^2)</f>
        <v>0.006620450555167168</v>
      </c>
      <c r="AL102">
        <f t="shared" si="19"/>
        <v>0.0017517979615424139</v>
      </c>
      <c r="AM102">
        <f t="shared" si="20"/>
        <v>0.006848296259032419</v>
      </c>
      <c r="AN102" s="3">
        <f t="shared" si="12"/>
        <v>428</v>
      </c>
      <c r="AO102">
        <f t="shared" si="21"/>
        <v>0.0059823371802228366</v>
      </c>
    </row>
    <row r="103" spans="25:41" ht="12.75">
      <c r="Y103">
        <f t="shared" si="22"/>
        <v>432</v>
      </c>
      <c r="Z103">
        <f>(Y103/$V$5)^$O$5</f>
        <v>1.1453601675308873</v>
      </c>
      <c r="AA103">
        <f>$Q$5*(Y103-$V$5)</f>
        <v>2.463008640414398</v>
      </c>
      <c r="AB103">
        <f t="shared" si="13"/>
        <v>-0.7784623015670233</v>
      </c>
      <c r="AC103">
        <f t="shared" si="14"/>
        <v>0.6276913612907006</v>
      </c>
      <c r="AD103">
        <f t="shared" si="15"/>
        <v>0.006172003256440387</v>
      </c>
      <c r="AE103">
        <f>2*$T$5*$U$5*Z103*$X$5/(Y103+Y104)</f>
        <v>3.4924149758240076E-05</v>
      </c>
      <c r="AF103">
        <f t="shared" si="16"/>
        <v>-2.718713400107097E-05</v>
      </c>
      <c r="AG103">
        <f t="shared" si="23"/>
        <v>0.004831932793746259</v>
      </c>
      <c r="AH103">
        <f t="shared" si="17"/>
        <v>2.1921587103670004E-05</v>
      </c>
      <c r="AI103">
        <f>AI102+AH102</f>
        <v>0.004519738005083257</v>
      </c>
      <c r="AJ103" s="1">
        <f t="shared" si="18"/>
        <v>0.432</v>
      </c>
      <c r="AK103">
        <f>SQRT(AG103^2+AI103^2)</f>
        <v>0.006616313638112579</v>
      </c>
      <c r="AL103">
        <f t="shared" si="19"/>
        <v>0.0017700199413377112</v>
      </c>
      <c r="AM103">
        <f t="shared" si="20"/>
        <v>0.00684898362902173</v>
      </c>
      <c r="AN103" s="3">
        <f t="shared" si="12"/>
        <v>432</v>
      </c>
      <c r="AO103">
        <f t="shared" si="21"/>
        <v>0.005979764115410475</v>
      </c>
    </row>
    <row r="104" spans="25:41" ht="12.75">
      <c r="Y104">
        <f t="shared" si="22"/>
        <v>436</v>
      </c>
      <c r="Z104">
        <f>(Y104/$V$5)^$O$5</f>
        <v>1.1459624171721101</v>
      </c>
      <c r="AA104">
        <f>$Q$5*(Y104-$V$5)</f>
        <v>2.4881413816431164</v>
      </c>
      <c r="AB104">
        <f t="shared" si="13"/>
        <v>-0.7939903986478354</v>
      </c>
      <c r="AC104">
        <f t="shared" si="14"/>
        <v>0.6079302976946053</v>
      </c>
      <c r="AD104">
        <f t="shared" si="15"/>
        <v>0.006197574819888312</v>
      </c>
      <c r="AE104">
        <f>2*$T$5*$U$5*Z104*$X$5/(Y104+Y105)</f>
        <v>3.4623403751616095E-05</v>
      </c>
      <c r="AF104">
        <f t="shared" si="16"/>
        <v>-2.749065014729062E-05</v>
      </c>
      <c r="AG104">
        <f t="shared" si="23"/>
        <v>0.004804745659745188</v>
      </c>
      <c r="AH104">
        <f t="shared" si="17"/>
        <v>2.1048616149920486E-05</v>
      </c>
      <c r="AI104">
        <f>AI103+AH103</f>
        <v>0.004541659592186927</v>
      </c>
      <c r="AJ104" s="1">
        <f t="shared" si="18"/>
        <v>0.436</v>
      </c>
      <c r="AK104">
        <f>SQRT(AG104^2+AI104^2)</f>
        <v>0.006611524234708949</v>
      </c>
      <c r="AL104">
        <f t="shared" si="19"/>
        <v>0.0017882428894033097</v>
      </c>
      <c r="AM104">
        <f t="shared" si="20"/>
        <v>0.006849092300272004</v>
      </c>
      <c r="AN104" s="3">
        <f t="shared" si="12"/>
        <v>436</v>
      </c>
      <c r="AO104">
        <f t="shared" si="21"/>
        <v>0.005976716336975081</v>
      </c>
    </row>
    <row r="105" spans="25:41" ht="12.75">
      <c r="Y105">
        <f t="shared" si="22"/>
        <v>440</v>
      </c>
      <c r="Z105">
        <f>(Y105/$V$5)^$O$5</f>
        <v>1.1465594790874554</v>
      </c>
      <c r="AA105">
        <f>$Q$5*(Y105-$V$5)</f>
        <v>2.5132741228718345</v>
      </c>
      <c r="AB105">
        <f t="shared" si="13"/>
        <v>-0.8090169943749473</v>
      </c>
      <c r="AC105">
        <f t="shared" si="14"/>
        <v>0.5877852522924732</v>
      </c>
      <c r="AD105">
        <f t="shared" si="15"/>
        <v>0.006222926112119207</v>
      </c>
      <c r="AE105">
        <f>2*$T$5*$U$5*Z105*$X$5/(Y105+Y106)</f>
        <v>3.432794579131873E-05</v>
      </c>
      <c r="AF105">
        <f t="shared" si="16"/>
        <v>-2.77718915271588E-05</v>
      </c>
      <c r="AG105">
        <f t="shared" si="23"/>
        <v>0.004777255009597897</v>
      </c>
      <c r="AH105">
        <f t="shared" si="17"/>
        <v>2.0177460277632624E-05</v>
      </c>
      <c r="AI105">
        <f>AI104+AH104</f>
        <v>0.004562708208336847</v>
      </c>
      <c r="AJ105" s="1">
        <f t="shared" si="18"/>
        <v>0.44</v>
      </c>
      <c r="AK105">
        <f>SQRT(AG105^2+AI105^2)</f>
        <v>0.006606093521980494</v>
      </c>
      <c r="AL105">
        <f t="shared" si="19"/>
        <v>0.0018064667885534032</v>
      </c>
      <c r="AM105">
        <f t="shared" si="20"/>
        <v>0.006848634453619137</v>
      </c>
      <c r="AN105" s="3">
        <f t="shared" si="12"/>
        <v>440</v>
      </c>
      <c r="AO105">
        <f t="shared" si="21"/>
        <v>0.005973204686310694</v>
      </c>
    </row>
    <row r="106" spans="25:41" ht="12.75">
      <c r="Y106">
        <f t="shared" si="22"/>
        <v>444</v>
      </c>
      <c r="Z106">
        <f>(Y106/$V$5)^$O$5</f>
        <v>1.147151444520218</v>
      </c>
      <c r="AA106">
        <f>$Q$5*(Y106-$V$5)</f>
        <v>2.538406864100553</v>
      </c>
      <c r="AB106">
        <f t="shared" si="13"/>
        <v>-0.8235325976284275</v>
      </c>
      <c r="AC106">
        <f t="shared" si="14"/>
        <v>0.5672689491267564</v>
      </c>
      <c r="AD106">
        <f t="shared" si="15"/>
        <v>0.0062480610073299934</v>
      </c>
      <c r="AE106">
        <f>2*$T$5*$U$5*Z106*$X$5/(Y106+Y107)</f>
        <v>3.403763630539466E-05</v>
      </c>
      <c r="AF106">
        <f t="shared" si="16"/>
        <v>-2.8031103043713332E-05</v>
      </c>
      <c r="AG106">
        <f t="shared" si="23"/>
        <v>0.004749483118070739</v>
      </c>
      <c r="AH106">
        <f t="shared" si="17"/>
        <v>1.930849417771996E-05</v>
      </c>
      <c r="AI106">
        <f>AI105+AH105</f>
        <v>0.00458288566861448</v>
      </c>
      <c r="AJ106" s="1">
        <f t="shared" si="18"/>
        <v>0.444</v>
      </c>
      <c r="AK106">
        <f>SQRT(AG106^2+AI106^2)</f>
        <v>0.006600032646921599</v>
      </c>
      <c r="AL106">
        <f t="shared" si="19"/>
        <v>0.0018246916220600305</v>
      </c>
      <c r="AM106">
        <f t="shared" si="20"/>
        <v>0.006847622248346283</v>
      </c>
      <c r="AN106" s="3">
        <f t="shared" si="12"/>
        <v>444</v>
      </c>
      <c r="AO106">
        <f t="shared" si="21"/>
        <v>0.005969239964833254</v>
      </c>
    </row>
    <row r="107" spans="25:41" ht="12.75">
      <c r="Y107">
        <f t="shared" si="22"/>
        <v>448</v>
      </c>
      <c r="Z107">
        <f>(Y107/$V$5)^$O$5</f>
        <v>1.1477384023047064</v>
      </c>
      <c r="AA107">
        <f>$Q$5*(Y107-$V$5)</f>
        <v>2.563539605329271</v>
      </c>
      <c r="AB107">
        <f t="shared" si="13"/>
        <v>-0.8375280400421417</v>
      </c>
      <c r="AC107">
        <f t="shared" si="14"/>
        <v>0.5463943467342692</v>
      </c>
      <c r="AD107">
        <f t="shared" si="15"/>
        <v>0.006272983277431845</v>
      </c>
      <c r="AE107">
        <f>2*$T$5*$U$5*Z107*$X$5/(Y107+Y108)</f>
        <v>3.3752340613606145E-05</v>
      </c>
      <c r="AF107">
        <f t="shared" si="16"/>
        <v>-2.8268531680948333E-05</v>
      </c>
      <c r="AG107">
        <f t="shared" si="23"/>
        <v>0.004721452015027025</v>
      </c>
      <c r="AH107">
        <f t="shared" si="17"/>
        <v>1.8442088100323875E-05</v>
      </c>
      <c r="AI107">
        <f>AI106+AH106</f>
        <v>0.004602194162792199</v>
      </c>
      <c r="AJ107" s="1">
        <f t="shared" si="18"/>
        <v>0.448</v>
      </c>
      <c r="AK107">
        <f>SQRT(AG107^2+AI107^2)</f>
        <v>0.006593352731519932</v>
      </c>
      <c r="AL107">
        <f t="shared" si="19"/>
        <v>0.001842917373636876</v>
      </c>
      <c r="AM107">
        <f t="shared" si="20"/>
        <v>0.0068460678267377685</v>
      </c>
      <c r="AN107" s="3">
        <f t="shared" si="12"/>
        <v>448</v>
      </c>
      <c r="AO107">
        <f t="shared" si="21"/>
        <v>0.005964832938403542</v>
      </c>
    </row>
    <row r="108" spans="25:41" ht="12.75">
      <c r="Y108">
        <f t="shared" si="22"/>
        <v>452</v>
      </c>
      <c r="Z108">
        <f>(Y108/$V$5)^$O$5</f>
        <v>1.1483204389506974</v>
      </c>
      <c r="AA108">
        <f>$Q$5*(Y108-$V$5)</f>
        <v>2.5886723465579897</v>
      </c>
      <c r="AB108">
        <f t="shared" si="13"/>
        <v>-0.850994481794692</v>
      </c>
      <c r="AC108">
        <f t="shared" si="14"/>
        <v>0.5251746299612956</v>
      </c>
      <c r="AD108">
        <f t="shared" si="15"/>
        <v>0.006297696595636165</v>
      </c>
      <c r="AE108">
        <f>2*$T$5*$U$5*Z108*$X$5/(Y108+Y109)</f>
        <v>3.347192871439873E-05</v>
      </c>
      <c r="AF108">
        <f t="shared" si="16"/>
        <v>-2.848442663097862E-05</v>
      </c>
      <c r="AG108">
        <f t="shared" si="23"/>
        <v>0.004693183483346077</v>
      </c>
      <c r="AH108">
        <f t="shared" si="17"/>
        <v>1.757860777667522E-05</v>
      </c>
      <c r="AI108">
        <f>AI107+AH107</f>
        <v>0.004620636250892523</v>
      </c>
      <c r="AJ108" s="1">
        <f t="shared" si="18"/>
        <v>0.452</v>
      </c>
      <c r="AK108">
        <f>SQRT(AG108^2+AI108^2)</f>
        <v>0.006586064877558869</v>
      </c>
      <c r="AL108">
        <f t="shared" si="19"/>
        <v>0.0018611440274237917</v>
      </c>
      <c r="AM108">
        <f t="shared" si="20"/>
        <v>0.00684398331837752</v>
      </c>
      <c r="AN108" s="3">
        <f t="shared" si="12"/>
        <v>452</v>
      </c>
      <c r="AO108">
        <f t="shared" si="21"/>
        <v>0.005959994341502236</v>
      </c>
    </row>
    <row r="109" spans="25:41" ht="12.75">
      <c r="Y109">
        <f t="shared" si="22"/>
        <v>456</v>
      </c>
      <c r="Z109">
        <f>(Y109/$V$5)^$O$5</f>
        <v>1.1488976387242134</v>
      </c>
      <c r="AA109">
        <f>$Q$5*(Y109-$V$5)</f>
        <v>2.613805087786708</v>
      </c>
      <c r="AB109">
        <f t="shared" si="13"/>
        <v>-0.8639234171928353</v>
      </c>
      <c r="AC109">
        <f t="shared" si="14"/>
        <v>0.5036232016357609</v>
      </c>
      <c r="AD109">
        <f t="shared" si="15"/>
        <v>0.006322204539884375</v>
      </c>
      <c r="AE109">
        <f>2*$T$5*$U$5*Z109*$X$5/(Y109+Y110)</f>
        <v>3.3196275082925885E-05</v>
      </c>
      <c r="AF109">
        <f t="shared" si="16"/>
        <v>-2.8679039407714702E-05</v>
      </c>
      <c r="AG109">
        <f t="shared" si="23"/>
        <v>0.004664699056715098</v>
      </c>
      <c r="AH109">
        <f t="shared" si="17"/>
        <v>1.671841433964457E-05</v>
      </c>
      <c r="AI109">
        <f>AI108+AH108</f>
        <v>0.004638214858669198</v>
      </c>
      <c r="AJ109" s="1">
        <f t="shared" si="18"/>
        <v>0.456</v>
      </c>
      <c r="AK109">
        <f>SQRT(AG109^2+AI109^2)</f>
        <v>0.006578180171209851</v>
      </c>
      <c r="AL109">
        <f t="shared" si="19"/>
        <v>0.001879371567971983</v>
      </c>
      <c r="AM109">
        <f t="shared" si="20"/>
        <v>0.006841380844200967</v>
      </c>
      <c r="AN109" s="3">
        <f t="shared" si="12"/>
        <v>456</v>
      </c>
      <c r="AO109">
        <f t="shared" si="21"/>
        <v>0.005954734881166558</v>
      </c>
    </row>
    <row r="110" spans="25:41" ht="12.75">
      <c r="Y110">
        <f t="shared" si="22"/>
        <v>460</v>
      </c>
      <c r="Z110">
        <f>(Y110/$V$5)^$O$5</f>
        <v>1.149470083724811</v>
      </c>
      <c r="AA110">
        <f>$Q$5*(Y110-$V$5)</f>
        <v>2.6389378290154264</v>
      </c>
      <c r="AB110">
        <f t="shared" si="13"/>
        <v>-0.8763066800438636</v>
      </c>
      <c r="AC110">
        <f t="shared" si="14"/>
        <v>0.4817536741017152</v>
      </c>
      <c r="AD110">
        <f t="shared" si="15"/>
        <v>0.006346510596129607</v>
      </c>
      <c r="AE110">
        <f>2*$T$5*$U$5*Z110*$X$5/(Y110+Y111)</f>
        <v>3.292525847946597E-05</v>
      </c>
      <c r="AF110">
        <f t="shared" si="16"/>
        <v>-2.885262394772689E-05</v>
      </c>
      <c r="AG110">
        <f t="shared" si="23"/>
        <v>0.004636020017307384</v>
      </c>
      <c r="AH110">
        <f t="shared" si="17"/>
        <v>1.5861864243231382E-05</v>
      </c>
      <c r="AI110">
        <f>AI109+AH109</f>
        <v>0.004654933273008843</v>
      </c>
      <c r="AJ110" s="1">
        <f t="shared" si="18"/>
        <v>0.46</v>
      </c>
      <c r="AK110">
        <f>SQRT(AG110^2+AI110^2)</f>
        <v>0.006569709687424519</v>
      </c>
      <c r="AL110">
        <f t="shared" si="19"/>
        <v>0.0018975999802298418</v>
      </c>
      <c r="AM110">
        <f t="shared" si="20"/>
        <v>0.00683827252030861</v>
      </c>
      <c r="AN110" s="3">
        <f t="shared" si="12"/>
        <v>460</v>
      </c>
      <c r="AO110">
        <f t="shared" si="21"/>
        <v>0.005949065240697231</v>
      </c>
    </row>
    <row r="111" spans="25:41" ht="12.75">
      <c r="Y111">
        <f t="shared" si="22"/>
        <v>464</v>
      </c>
      <c r="Z111">
        <f>(Y111/$V$5)^$O$5</f>
        <v>1.1500378539595617</v>
      </c>
      <c r="AA111">
        <f>$Q$5*(Y111-$V$5)</f>
        <v>2.6640705702441445</v>
      </c>
      <c r="AB111">
        <f t="shared" si="13"/>
        <v>-0.8881364488135445</v>
      </c>
      <c r="AC111">
        <f t="shared" si="14"/>
        <v>0.459579860621488</v>
      </c>
      <c r="AD111">
        <f t="shared" si="15"/>
        <v>0.006370618161477907</v>
      </c>
      <c r="AE111">
        <f>2*$T$5*$U$5*Z111*$X$5/(Y111+Y112)</f>
        <v>3.265876176761217E-05</v>
      </c>
      <c r="AF111">
        <f t="shared" si="16"/>
        <v>-2.900543669893463E-05</v>
      </c>
      <c r="AG111">
        <f t="shared" si="23"/>
        <v>0.004607167393359657</v>
      </c>
      <c r="AH111">
        <f t="shared" si="17"/>
        <v>1.5009309181229582E-05</v>
      </c>
      <c r="AI111">
        <f>AI110+AH110</f>
        <v>0.0046707951372520744</v>
      </c>
      <c r="AJ111" s="1">
        <f t="shared" si="18"/>
        <v>0.464</v>
      </c>
      <c r="AK111">
        <f>SQRT(AG111^2+AI111^2)</f>
        <v>0.006560664494135792</v>
      </c>
      <c r="AL111">
        <f t="shared" si="19"/>
        <v>0.0019158292495293837</v>
      </c>
      <c r="AM111">
        <f t="shared" si="20"/>
        <v>0.006834670461548704</v>
      </c>
      <c r="AN111" s="3">
        <f t="shared" si="12"/>
        <v>464</v>
      </c>
      <c r="AO111">
        <f t="shared" si="21"/>
        <v>0.0059429960831437366</v>
      </c>
    </row>
    <row r="112" spans="25:41" ht="12.75">
      <c r="Y112">
        <f t="shared" si="22"/>
        <v>468</v>
      </c>
      <c r="Z112">
        <f>(Y112/$V$5)^$O$5</f>
        <v>1.15060102741389</v>
      </c>
      <c r="AA112">
        <f>$Q$5*(Y112-$V$5)</f>
        <v>2.689203311472863</v>
      </c>
      <c r="AB112">
        <f t="shared" si="13"/>
        <v>-0.8994052515663711</v>
      </c>
      <c r="AC112">
        <f t="shared" si="14"/>
        <v>0.4371157666509329</v>
      </c>
      <c r="AD112">
        <f t="shared" si="15"/>
        <v>0.0063945305471960695</v>
      </c>
      <c r="AE112">
        <f>2*$T$5*$U$5*Z112*$X$5/(Y112+Y113)</f>
        <v>3.239667174165798E-05</v>
      </c>
      <c r="AF112">
        <f t="shared" si="16"/>
        <v>-2.913773669771904E-05</v>
      </c>
      <c r="AG112">
        <f t="shared" si="23"/>
        <v>0.004578161956660723</v>
      </c>
      <c r="AH112">
        <f t="shared" si="17"/>
        <v>1.416109600529344E-05</v>
      </c>
      <c r="AI112">
        <f>AI111+AH111</f>
        <v>0.004685804446433304</v>
      </c>
      <c r="AJ112" s="1">
        <f t="shared" si="18"/>
        <v>0.468</v>
      </c>
      <c r="AK112">
        <f>SQRT(AG112^2+AI112^2)</f>
        <v>0.006551055656276297</v>
      </c>
      <c r="AL112">
        <f t="shared" si="19"/>
        <v>0.0019340593615732595</v>
      </c>
      <c r="AM112">
        <f t="shared" si="20"/>
        <v>0.0068305867848757204</v>
      </c>
      <c r="AN112" s="3">
        <f t="shared" si="12"/>
        <v>468</v>
      </c>
      <c r="AO112">
        <f t="shared" si="21"/>
        <v>0.0059365380545750605</v>
      </c>
    </row>
    <row r="113" spans="25:41" ht="12.75">
      <c r="Y113">
        <f t="shared" si="22"/>
        <v>472</v>
      </c>
      <c r="Z113">
        <f>(Y113/$V$5)^$O$5</f>
        <v>1.1511596801194355</v>
      </c>
      <c r="AA113">
        <f>$Q$5*(Y113-$V$5)</f>
        <v>2.7143360527015816</v>
      </c>
      <c r="AB113">
        <f t="shared" si="13"/>
        <v>-0.9101059706849958</v>
      </c>
      <c r="AC113">
        <f t="shared" si="14"/>
        <v>0.4143755809932839</v>
      </c>
      <c r="AD113">
        <f t="shared" si="15"/>
        <v>0.006418250981593017</v>
      </c>
      <c r="AE113">
        <f>2*$T$5*$U$5*Z113*$X$5/(Y113+Y114)</f>
        <v>3.213887896263938E-05</v>
      </c>
      <c r="AF113">
        <f t="shared" si="16"/>
        <v>-2.9249785635020507E-05</v>
      </c>
      <c r="AG113">
        <f t="shared" si="23"/>
        <v>0.004549024219963004</v>
      </c>
      <c r="AH113">
        <f t="shared" si="17"/>
        <v>1.3317566642616524E-05</v>
      </c>
      <c r="AI113">
        <f>AI112+AH112</f>
        <v>0.004699965542438598</v>
      </c>
      <c r="AJ113" s="1">
        <f t="shared" si="18"/>
        <v>0.472</v>
      </c>
      <c r="AK113">
        <f>SQRT(AG113^2+AI113^2)</f>
        <v>0.006540894239621993</v>
      </c>
      <c r="AL113">
        <f t="shared" si="19"/>
        <v>0.0019522903024223144</v>
      </c>
      <c r="AM113">
        <f t="shared" si="20"/>
        <v>0.006826033612490666</v>
      </c>
      <c r="AN113" s="3">
        <f t="shared" si="12"/>
        <v>472</v>
      </c>
      <c r="AO113">
        <f t="shared" si="21"/>
        <v>0.005929701787142553</v>
      </c>
    </row>
    <row r="114" spans="25:41" ht="12.75">
      <c r="Y114">
        <f t="shared" si="22"/>
        <v>476</v>
      </c>
      <c r="Z114">
        <f>(Y114/$V$5)^$O$5</f>
        <v>1.1517138862190783</v>
      </c>
      <c r="AA114">
        <f>$Q$5*(Y114-$V$5)</f>
        <v>2.7394687939302997</v>
      </c>
      <c r="AB114">
        <f t="shared" si="13"/>
        <v>-0.9202318473658704</v>
      </c>
      <c r="AC114">
        <f t="shared" si="14"/>
        <v>0.39137366683720237</v>
      </c>
      <c r="AD114">
        <f t="shared" si="15"/>
        <v>0.006441782612780825</v>
      </c>
      <c r="AE114">
        <f>2*$T$5*$U$5*Z114*$X$5/(Y114+Y115)</f>
        <v>3.188527760253089E-05</v>
      </c>
      <c r="AF114">
        <f t="shared" si="16"/>
        <v>-2.9341847911950612E-05</v>
      </c>
      <c r="AG114">
        <f t="shared" si="23"/>
        <v>0.004519774434327983</v>
      </c>
      <c r="AH114">
        <f t="shared" si="17"/>
        <v>1.2479058013424636E-05</v>
      </c>
      <c r="AI114">
        <f>AI113+AH113</f>
        <v>0.004713283109081214</v>
      </c>
      <c r="AJ114" s="1">
        <f t="shared" si="18"/>
        <v>0.476</v>
      </c>
      <c r="AK114">
        <f>SQRT(AG114^2+AI114^2)</f>
        <v>0.0065301913144681385</v>
      </c>
      <c r="AL114">
        <f t="shared" si="19"/>
        <v>0.001970522058483667</v>
      </c>
      <c r="AM114">
        <f t="shared" si="20"/>
        <v>0.00682102307476861</v>
      </c>
      <c r="AN114" s="3">
        <f t="shared" si="12"/>
        <v>476</v>
      </c>
      <c r="AO114">
        <f t="shared" si="21"/>
        <v>0.005922497901940829</v>
      </c>
    </row>
    <row r="115" spans="25:41" ht="12.75">
      <c r="Y115">
        <f t="shared" si="22"/>
        <v>480</v>
      </c>
      <c r="Z115">
        <f>(Y115/$V$5)^$O$5</f>
        <v>1.1522637180292785</v>
      </c>
      <c r="AA115">
        <f>$Q$5*(Y115-$V$5)</f>
        <v>2.7646015351590183</v>
      </c>
      <c r="AB115">
        <f t="shared" si="13"/>
        <v>-0.9297764858882515</v>
      </c>
      <c r="AC115">
        <f t="shared" si="14"/>
        <v>0.36812455268467775</v>
      </c>
      <c r="AD115">
        <f t="shared" si="15"/>
        <v>0.006465128511321627</v>
      </c>
      <c r="AE115">
        <f>2*$T$5*$U$5*Z115*$X$5/(Y115+Y116)</f>
        <v>3.1635765296125555E-05</v>
      </c>
      <c r="AF115">
        <f t="shared" si="16"/>
        <v>-2.9414190685417116E-05</v>
      </c>
      <c r="AG115">
        <f t="shared" si="23"/>
        <v>0.004490432586416033</v>
      </c>
      <c r="AH115">
        <f t="shared" si="17"/>
        <v>1.1645901948473671E-05</v>
      </c>
      <c r="AI115">
        <f>AI114+AH114</f>
        <v>0.004725762167094639</v>
      </c>
      <c r="AJ115" s="1">
        <f t="shared" si="18"/>
        <v>0.48</v>
      </c>
      <c r="AK115">
        <f>SQRT(AG115^2+AI115^2)</f>
        <v>0.006518957959144238</v>
      </c>
      <c r="AL115">
        <f t="shared" si="19"/>
        <v>0.0019887546164992793</v>
      </c>
      <c r="AM115">
        <f t="shared" si="20"/>
        <v>0.006815567312978224</v>
      </c>
      <c r="AN115" s="3">
        <f t="shared" si="12"/>
        <v>480</v>
      </c>
      <c r="AO115">
        <f t="shared" si="21"/>
        <v>0.005914937011672048</v>
      </c>
    </row>
    <row r="116" spans="25:41" ht="12.75">
      <c r="Y116">
        <f t="shared" si="22"/>
        <v>484</v>
      </c>
      <c r="Z116">
        <f>(Y116/$V$5)^$O$5</f>
        <v>1.1528092460998538</v>
      </c>
      <c r="AA116">
        <f>$Q$5*(Y116-$V$5)</f>
        <v>2.7897342763877364</v>
      </c>
      <c r="AB116">
        <f t="shared" si="13"/>
        <v>-0.9387338576538741</v>
      </c>
      <c r="AC116">
        <f t="shared" si="14"/>
        <v>0.34464292317451706</v>
      </c>
      <c r="AD116">
        <f t="shared" si="15"/>
        <v>0.0064882916727658025</v>
      </c>
      <c r="AE116">
        <f>2*$T$5*$U$5*Z116*$X$5/(Y116+Y117)</f>
        <v>3.1390243000159866E-05</v>
      </c>
      <c r="AF116">
        <f t="shared" si="16"/>
        <v>-2.946708390423259E-05</v>
      </c>
      <c r="AG116">
        <f t="shared" si="23"/>
        <v>0.0044610183957306156</v>
      </c>
      <c r="AH116">
        <f t="shared" si="17"/>
        <v>1.0818425106733519E-05</v>
      </c>
      <c r="AI116">
        <f>AI115+AH115</f>
        <v>0.004737408069043113</v>
      </c>
      <c r="AJ116" s="1">
        <f t="shared" si="18"/>
        <v>0.484</v>
      </c>
      <c r="AK116">
        <f>SQRT(AG116^2+AI116^2)</f>
        <v>0.006507205263373958</v>
      </c>
      <c r="AL116">
        <f t="shared" si="19"/>
        <v>0.0020069879635349988</v>
      </c>
      <c r="AM116">
        <f t="shared" si="20"/>
        <v>0.0068096784817975155</v>
      </c>
      <c r="AN116" s="3">
        <f t="shared" si="12"/>
        <v>484</v>
      </c>
      <c r="AO116">
        <f t="shared" si="21"/>
        <v>0.005907029723118369</v>
      </c>
    </row>
    <row r="117" spans="25:41" ht="12.75">
      <c r="Y117">
        <f t="shared" si="22"/>
        <v>488</v>
      </c>
      <c r="Z117">
        <f>(Y117/$V$5)^$O$5</f>
        <v>1.1533505392713284</v>
      </c>
      <c r="AA117">
        <f>$Q$5*(Y117-$V$5)</f>
        <v>2.814867017616455</v>
      </c>
      <c r="AB117">
        <f t="shared" si="13"/>
        <v>-0.9470983049947443</v>
      </c>
      <c r="AC117">
        <f t="shared" si="14"/>
        <v>0.32094360980720926</v>
      </c>
      <c r="AD117">
        <f t="shared" si="15"/>
        <v>0.006511275020087</v>
      </c>
      <c r="AE117">
        <f>2*$T$5*$U$5*Z117*$X$5/(Y117+Y118)</f>
        <v>3.114861485927308E-05</v>
      </c>
      <c r="AF117">
        <f t="shared" si="16"/>
        <v>-2.9500800336151643E-05</v>
      </c>
      <c r="AG117">
        <f t="shared" si="23"/>
        <v>0.004431551311826383</v>
      </c>
      <c r="AH117">
        <f t="shared" si="17"/>
        <v>9.99694889342958E-06</v>
      </c>
      <c r="AI117">
        <f>AI116+AH116</f>
        <v>0.004748226494149846</v>
      </c>
      <c r="AJ117" s="1">
        <f t="shared" si="18"/>
        <v>0.488</v>
      </c>
      <c r="AK117">
        <f>SQRT(AG117^2+AI117^2)</f>
        <v>0.006494944331485581</v>
      </c>
      <c r="AL117">
        <f t="shared" si="19"/>
        <v>0.0020252220869700446</v>
      </c>
      <c r="AM117">
        <f t="shared" si="20"/>
        <v>0.006803368751629444</v>
      </c>
      <c r="AN117" s="3">
        <f t="shared" si="12"/>
        <v>488</v>
      </c>
      <c r="AO117">
        <f t="shared" si="21"/>
        <v>0.005898786639426832</v>
      </c>
    </row>
    <row r="118" spans="25:41" ht="12.75">
      <c r="Y118">
        <f t="shared" si="22"/>
        <v>492</v>
      </c>
      <c r="Z118">
        <f>(Y118/$V$5)^$O$5</f>
        <v>1.1538876647299632</v>
      </c>
      <c r="AA118">
        <f>$Q$5*(Y118-$V$5)</f>
        <v>2.839999758845173</v>
      </c>
      <c r="AB118">
        <f t="shared" si="13"/>
        <v>-0.954864544746643</v>
      </c>
      <c r="AC118">
        <f t="shared" si="14"/>
        <v>0.2970415815770349</v>
      </c>
      <c r="AD118">
        <f t="shared" si="15"/>
        <v>0.006534081406018736</v>
      </c>
      <c r="AE118">
        <f>2*$T$5*$U$5*Z118*$X$5/(Y118+Y119)</f>
        <v>3.0910788078416456E-05</v>
      </c>
      <c r="AF118">
        <f t="shared" si="16"/>
        <v>-2.9515615586257087E-05</v>
      </c>
      <c r="AG118">
        <f t="shared" si="23"/>
        <v>0.0044020505114902315</v>
      </c>
      <c r="AH118">
        <f t="shared" si="17"/>
        <v>9.18178937860538E-06</v>
      </c>
      <c r="AI118">
        <f>AI117+AH117</f>
        <v>0.004758223443043276</v>
      </c>
      <c r="AJ118" s="1">
        <f t="shared" si="18"/>
        <v>0.492</v>
      </c>
      <c r="AK118">
        <f>SQRT(AG118^2+AI118^2)</f>
        <v>0.006482186285477919</v>
      </c>
      <c r="AL118">
        <f t="shared" si="19"/>
        <v>0.002043456974486917</v>
      </c>
      <c r="AM118">
        <f t="shared" si="20"/>
        <v>0.006796650310720513</v>
      </c>
      <c r="AN118" s="3">
        <f t="shared" si="12"/>
        <v>492</v>
      </c>
      <c r="AO118">
        <f t="shared" si="21"/>
        <v>0.005890218362210406</v>
      </c>
    </row>
    <row r="119" spans="25:41" ht="12.75">
      <c r="Y119">
        <f t="shared" si="22"/>
        <v>496</v>
      </c>
      <c r="Z119">
        <f>(Y119/$V$5)^$O$5</f>
        <v>1.1544206880605863</v>
      </c>
      <c r="AA119">
        <f>$Q$5*(Y119-$V$5)</f>
        <v>2.8651325000738916</v>
      </c>
      <c r="AB119">
        <f t="shared" si="13"/>
        <v>-0.9620276715860859</v>
      </c>
      <c r="AC119">
        <f t="shared" si="14"/>
        <v>0.27295193551732505</v>
      </c>
      <c r="AD119">
        <f t="shared" si="15"/>
        <v>0.006556713615297563</v>
      </c>
      <c r="AE119">
        <f>2*$T$5*$U$5*Z119*$X$5/(Y119+Y120)</f>
        <v>3.0676672801353084E-05</v>
      </c>
      <c r="AF119">
        <f t="shared" si="16"/>
        <v>-2.951180810709392E-05</v>
      </c>
      <c r="AG119">
        <f t="shared" si="23"/>
        <v>0.004372534895903974</v>
      </c>
      <c r="AH119">
        <f t="shared" si="17"/>
        <v>8.373257216361006E-06</v>
      </c>
      <c r="AI119">
        <f>AI118+AH118</f>
        <v>0.004767405232421882</v>
      </c>
      <c r="AJ119" s="1">
        <f t="shared" si="18"/>
        <v>0.496</v>
      </c>
      <c r="AK119">
        <f>SQRT(AG119^2+AI119^2)</f>
        <v>0.006468942267946245</v>
      </c>
      <c r="AL119">
        <f t="shared" si="19"/>
        <v>0.0020616926140617125</v>
      </c>
      <c r="AM119">
        <f t="shared" si="20"/>
        <v>0.006789535367085006</v>
      </c>
      <c r="AN119" s="3">
        <f t="shared" si="12"/>
        <v>496</v>
      </c>
      <c r="AO119">
        <f t="shared" si="21"/>
        <v>0.0058813354934684585</v>
      </c>
    </row>
    <row r="120" spans="25:41" ht="12.75">
      <c r="Y120">
        <f t="shared" si="22"/>
        <v>500</v>
      </c>
      <c r="Z120">
        <f>(Y120/$V$5)^$O$5</f>
        <v>1.1549496732973243</v>
      </c>
      <c r="AA120">
        <f>$Q$5*(Y120-$V$5)</f>
        <v>2.8902652413026098</v>
      </c>
      <c r="AB120">
        <f t="shared" si="13"/>
        <v>-0.9685831611286311</v>
      </c>
      <c r="AC120">
        <f t="shared" si="14"/>
        <v>0.24868988716485482</v>
      </c>
      <c r="AD120">
        <f t="shared" si="15"/>
        <v>0.006579174366817146</v>
      </c>
      <c r="AE120">
        <f>2*$T$5*$U$5*Z120*$X$5/(Y120+Y121)</f>
        <v>3.0446181994911044E-05</v>
      </c>
      <c r="AF120">
        <f t="shared" si="16"/>
        <v>-2.948965920092855E-05</v>
      </c>
      <c r="AG120">
        <f t="shared" si="23"/>
        <v>0.0043430230877968806</v>
      </c>
      <c r="AH120">
        <f t="shared" si="17"/>
        <v>7.571657564915062E-06</v>
      </c>
      <c r="AI120">
        <f>AI119+AH119</f>
        <v>0.004775778489638243</v>
      </c>
      <c r="AJ120" s="1">
        <f t="shared" si="18"/>
        <v>0.5</v>
      </c>
      <c r="AK120">
        <f>SQRT(AG120^2+AI120^2)</f>
        <v>0.006455223444872229</v>
      </c>
      <c r="AL120">
        <f t="shared" si="19"/>
        <v>0.002079928993954824</v>
      </c>
      <c r="AM120">
        <f t="shared" si="20"/>
        <v>0.006782036150237037</v>
      </c>
      <c r="AN120" s="3">
        <f t="shared" si="12"/>
        <v>500</v>
      </c>
      <c r="AO120">
        <f t="shared" si="21"/>
        <v>0.005872148637329502</v>
      </c>
    </row>
    <row r="121" spans="25:41" ht="12.75">
      <c r="Y121">
        <f t="shared" si="22"/>
        <v>504</v>
      </c>
      <c r="Z121">
        <f>(Y121/$V$5)^$O$5</f>
        <v>1.1554746829723335</v>
      </c>
      <c r="AA121">
        <f>$Q$5*(Y121-$V$5)</f>
        <v>2.9153979825313283</v>
      </c>
      <c r="AB121">
        <f t="shared" si="13"/>
        <v>-0.9745268727865772</v>
      </c>
      <c r="AC121">
        <f t="shared" si="14"/>
        <v>0.224270760949381</v>
      </c>
      <c r="AD121">
        <f t="shared" si="15"/>
        <v>0.006601466315697368</v>
      </c>
      <c r="AE121">
        <f>2*$T$5*$U$5*Z121*$X$5/(Y121+Y122)</f>
        <v>3.0219231338674325E-05</v>
      </c>
      <c r="AF121">
        <f t="shared" si="16"/>
        <v>-2.9449453014492423E-05</v>
      </c>
      <c r="AG121">
        <f t="shared" si="23"/>
        <v>0.004313533428595952</v>
      </c>
      <c r="AH121">
        <f t="shared" si="17"/>
        <v>6.7772900076298725E-06</v>
      </c>
      <c r="AI121">
        <f>AI120+AH120</f>
        <v>0.004783350147203158</v>
      </c>
      <c r="AJ121" s="1">
        <f t="shared" si="18"/>
        <v>0.504</v>
      </c>
      <c r="AK121">
        <f>SQRT(AG121^2+AI121^2)</f>
        <v>0.006441041008281442</v>
      </c>
      <c r="AL121">
        <f t="shared" si="19"/>
        <v>0.002098166102702005</v>
      </c>
      <c r="AM121">
        <f t="shared" si="20"/>
        <v>0.006774164912732117</v>
      </c>
      <c r="AN121" s="3">
        <f t="shared" si="12"/>
        <v>504</v>
      </c>
      <c r="AO121">
        <f t="shared" si="21"/>
        <v>0.005862668401618556</v>
      </c>
    </row>
    <row r="122" spans="25:41" ht="12.75">
      <c r="Y122">
        <f t="shared" si="22"/>
        <v>508</v>
      </c>
      <c r="Z122">
        <f>(Y122/$V$5)^$O$5</f>
        <v>1.1559957781626284</v>
      </c>
      <c r="AA122">
        <f>$Q$5*(Y122-$V$5)</f>
        <v>2.9405307237600464</v>
      </c>
      <c r="AB122">
        <f t="shared" si="13"/>
        <v>-0.9798550523842469</v>
      </c>
      <c r="AC122">
        <f t="shared" si="14"/>
        <v>0.19970998051440705</v>
      </c>
      <c r="AD122">
        <f t="shared" si="15"/>
        <v>0.006623592055272707</v>
      </c>
      <c r="AE122">
        <f>2*$T$5*$U$5*Z122*$X$5/(Y122+Y123)</f>
        <v>2.9995739119815343E-05</v>
      </c>
      <c r="AF122">
        <f t="shared" si="16"/>
        <v>-2.9391476526550865E-05</v>
      </c>
      <c r="AG122">
        <f t="shared" si="23"/>
        <v>0.0042840839755814595</v>
      </c>
      <c r="AH122">
        <f t="shared" si="17"/>
        <v>5.990448475133559E-06</v>
      </c>
      <c r="AI122">
        <f>AI121+AH121</f>
        <v>0.004790127437210788</v>
      </c>
      <c r="AJ122" s="1">
        <f t="shared" si="18"/>
        <v>0.508</v>
      </c>
      <c r="AK122">
        <f>SQRT(AG122^2+AI122^2)</f>
        <v>0.006426406178771572</v>
      </c>
      <c r="AL122">
        <f t="shared" si="19"/>
        <v>0.0021164039291057873</v>
      </c>
      <c r="AM122">
        <f t="shared" si="20"/>
        <v>0.006765933931519569</v>
      </c>
      <c r="AN122" s="3">
        <f t="shared" si="12"/>
        <v>508</v>
      </c>
      <c r="AO122">
        <f t="shared" si="21"/>
        <v>0.0058529053992511385</v>
      </c>
    </row>
    <row r="123" spans="25:41" ht="12.75">
      <c r="Y123">
        <f t="shared" si="22"/>
        <v>512</v>
      </c>
      <c r="Z123">
        <f>(Y123/$V$5)^$O$5</f>
        <v>1.1565130185350938</v>
      </c>
      <c r="AA123">
        <f>$Q$5*(Y123-$V$5)</f>
        <v>2.965663464988765</v>
      </c>
      <c r="AB123">
        <f t="shared" si="13"/>
        <v>-0.9845643345292054</v>
      </c>
      <c r="AC123">
        <f t="shared" si="14"/>
        <v>0.17502305897527587</v>
      </c>
      <c r="AD123">
        <f t="shared" si="15"/>
        <v>0.0066455541190034075</v>
      </c>
      <c r="AE123">
        <f>2*$T$5*$U$5*Z123*$X$5/(Y123+Y124)</f>
        <v>2.9775626132791203E-05</v>
      </c>
      <c r="AF123">
        <f t="shared" si="16"/>
        <v>-2.931601952862199E-05</v>
      </c>
      <c r="AG123">
        <f t="shared" si="23"/>
        <v>0.0042546924990549085</v>
      </c>
      <c r="AH123">
        <f t="shared" si="17"/>
        <v>5.21142116866528E-06</v>
      </c>
      <c r="AI123">
        <f>AI122+AH122</f>
        <v>0.004796117885685922</v>
      </c>
      <c r="AJ123" s="1">
        <f t="shared" si="18"/>
        <v>0.512</v>
      </c>
      <c r="AK123">
        <f>SQRT(AG123^2+AI123^2)</f>
        <v>0.006411330207913995</v>
      </c>
      <c r="AL123">
        <f t="shared" si="19"/>
        <v>0.0021346424622272256</v>
      </c>
      <c r="AM123">
        <f t="shared" si="20"/>
        <v>0.006757355509106652</v>
      </c>
      <c r="AN123" s="3">
        <f t="shared" si="12"/>
        <v>512</v>
      </c>
      <c r="AO123">
        <f t="shared" si="21"/>
        <v>0.005842870249455479</v>
      </c>
    </row>
    <row r="124" spans="25:41" ht="12.75">
      <c r="Y124">
        <f t="shared" si="22"/>
        <v>516</v>
      </c>
      <c r="Z124">
        <f>(Y124/$V$5)^$O$5</f>
        <v>1.1570264623897644</v>
      </c>
      <c r="AA124">
        <f>$Q$5*(Y124-$V$5)</f>
        <v>2.990796206217483</v>
      </c>
      <c r="AB124">
        <f t="shared" si="13"/>
        <v>-0.988651744737914</v>
      </c>
      <c r="AC124">
        <f t="shared" si="14"/>
        <v>0.15022558912075712</v>
      </c>
      <c r="AD124">
        <f t="shared" si="15"/>
        <v>0.0066673549823131764</v>
      </c>
      <c r="AE124">
        <f>2*$T$5*$U$5*Z124*$X$5/(Y124+Y125)</f>
        <v>2.9558815583643058E-05</v>
      </c>
      <c r="AF124">
        <f t="shared" si="16"/>
        <v>-2.922337459915495E-05</v>
      </c>
      <c r="AG124">
        <f t="shared" si="23"/>
        <v>0.004225376479526286</v>
      </c>
      <c r="AH124">
        <f t="shared" si="17"/>
        <v>4.4404904847645945E-06</v>
      </c>
      <c r="AI124">
        <f>AI123+AH123</f>
        <v>0.004801329306854588</v>
      </c>
      <c r="AJ124" s="1">
        <f t="shared" si="18"/>
        <v>0.516</v>
      </c>
      <c r="AK124">
        <f>SQRT(AG124^2+AI124^2)</f>
        <v>0.006395824380530997</v>
      </c>
      <c r="AL124">
        <f t="shared" si="19"/>
        <v>0.0021528816913779637</v>
      </c>
      <c r="AM124">
        <f t="shared" si="20"/>
        <v>0.006748441974534948</v>
      </c>
      <c r="AN124" s="3">
        <f t="shared" si="12"/>
        <v>516</v>
      </c>
      <c r="AO124">
        <f t="shared" si="21"/>
        <v>0.00583257357882418</v>
      </c>
    </row>
    <row r="125" spans="25:41" ht="12.75">
      <c r="Y125">
        <f t="shared" si="22"/>
        <v>520</v>
      </c>
      <c r="Z125">
        <f>(Y125/$V$5)^$O$5</f>
        <v>1.1575361667014525</v>
      </c>
      <c r="AA125">
        <f>$Q$5*(Y125-$V$5)</f>
        <v>3.0159289474462017</v>
      </c>
      <c r="AB125">
        <f t="shared" si="13"/>
        <v>-0.9921147013144779</v>
      </c>
      <c r="AC125">
        <f t="shared" si="14"/>
        <v>0.1253332335643041</v>
      </c>
      <c r="AD125">
        <f t="shared" si="15"/>
        <v>0.006688997064356682</v>
      </c>
      <c r="AE125">
        <f>2*$T$5*$U$5*Z125*$X$5/(Y125+Y126)</f>
        <v>2.934523299865355E-05</v>
      </c>
      <c r="AF125">
        <f t="shared" si="16"/>
        <v>-2.9113837071462927E-05</v>
      </c>
      <c r="AG125">
        <f t="shared" si="23"/>
        <v>0.004196153104927131</v>
      </c>
      <c r="AH125">
        <f t="shared" si="17"/>
        <v>3.6779329414191694E-06</v>
      </c>
      <c r="AI125">
        <f>AI124+AH124</f>
        <v>0.004805769797339352</v>
      </c>
      <c r="AJ125" s="1">
        <f t="shared" si="18"/>
        <v>0.52</v>
      </c>
      <c r="AK125">
        <f>SQRT(AG125^2+AI125^2)</f>
        <v>0.006379900016850477</v>
      </c>
      <c r="AL125">
        <f t="shared" si="19"/>
        <v>0.0021711216061126035</v>
      </c>
      <c r="AM125">
        <f t="shared" si="20"/>
        <v>0.006739205684169142</v>
      </c>
      <c r="AN125" s="3">
        <f t="shared" si="12"/>
        <v>520</v>
      </c>
      <c r="AO125">
        <f t="shared" si="21"/>
        <v>0.005822026022196241</v>
      </c>
    </row>
    <row r="126" spans="25:41" ht="12.75">
      <c r="Y126">
        <f t="shared" si="22"/>
        <v>524</v>
      </c>
      <c r="Z126">
        <f>(Y126/$V$5)^$O$5</f>
        <v>1.1580421871597981</v>
      </c>
      <c r="AA126">
        <f>$Q$5*(Y126-$V$5)</f>
        <v>3.0410616886749198</v>
      </c>
      <c r="AB126">
        <f t="shared" si="13"/>
        <v>-0.9949510169813002</v>
      </c>
      <c r="AC126">
        <f t="shared" si="14"/>
        <v>0.10036171485121498</v>
      </c>
      <c r="AD126">
        <f t="shared" si="15"/>
        <v>0.006710482729720068</v>
      </c>
      <c r="AE126">
        <f>2*$T$5*$U$5*Z126*$X$5/(Y126+Y127)</f>
        <v>2.9134806137132307E-05</v>
      </c>
      <c r="AF126">
        <f t="shared" si="16"/>
        <v>-2.8987704995692814E-05</v>
      </c>
      <c r="AG126">
        <f t="shared" si="23"/>
        <v>0.004167039267855668</v>
      </c>
      <c r="AH126">
        <f t="shared" si="17"/>
        <v>2.9240191057803008E-06</v>
      </c>
      <c r="AI126">
        <f>AI125+AH125</f>
        <v>0.004809447730280771</v>
      </c>
      <c r="AJ126" s="1">
        <f t="shared" si="18"/>
        <v>0.524</v>
      </c>
      <c r="AK126">
        <f>SQRT(AG126^2+AI126^2)</f>
        <v>0.006363568474539578</v>
      </c>
      <c r="AL126">
        <f t="shared" si="19"/>
        <v>0.002189362196221363</v>
      </c>
      <c r="AM126">
        <f t="shared" si="20"/>
        <v>0.006729659022298024</v>
      </c>
      <c r="AN126" s="3">
        <f t="shared" si="12"/>
        <v>524</v>
      </c>
      <c r="AO126">
        <f t="shared" si="21"/>
        <v>0.005811238223370009</v>
      </c>
    </row>
    <row r="127" spans="25:41" ht="12.75">
      <c r="Y127">
        <f t="shared" si="22"/>
        <v>528</v>
      </c>
      <c r="Z127">
        <f>(Y127/$V$5)^$O$5</f>
        <v>1.1585445782078143</v>
      </c>
      <c r="AA127">
        <f>$Q$5*(Y127-$V$5)</f>
        <v>3.0661944299036383</v>
      </c>
      <c r="AB127">
        <f t="shared" si="13"/>
        <v>-0.9971589002606139</v>
      </c>
      <c r="AC127">
        <f t="shared" si="14"/>
        <v>0.0753268055279326</v>
      </c>
      <c r="AD127">
        <f t="shared" si="15"/>
        <v>0.006731814290057624</v>
      </c>
      <c r="AE127">
        <f>2*$T$5*$U$5*Z127*$X$5/(Y127+Y128)</f>
        <v>2.8927464908113224E-05</v>
      </c>
      <c r="AF127">
        <f t="shared" si="16"/>
        <v>-2.8845279095101684E-05</v>
      </c>
      <c r="AG127">
        <f t="shared" si="23"/>
        <v>0.004138051562859975</v>
      </c>
      <c r="AH127">
        <f t="shared" si="17"/>
        <v>2.1790135235495396E-06</v>
      </c>
      <c r="AI127">
        <f>AI126+AH126</f>
        <v>0.004812371749386551</v>
      </c>
      <c r="AJ127" s="1">
        <f t="shared" si="18"/>
        <v>0.528</v>
      </c>
      <c r="AK127">
        <f>SQRT(AG127^2+AI127^2)</f>
        <v>0.006346841150618287</v>
      </c>
      <c r="AL127">
        <f t="shared" si="19"/>
        <v>0.0022076034517230086</v>
      </c>
      <c r="AM127">
        <f t="shared" si="20"/>
        <v>0.006719814401547188</v>
      </c>
      <c r="AN127" s="3">
        <f t="shared" si="12"/>
        <v>528</v>
      </c>
      <c r="AO127">
        <f t="shared" si="21"/>
        <v>0.005800220835647309</v>
      </c>
    </row>
    <row r="128" spans="25:41" ht="12.75">
      <c r="Y128">
        <f t="shared" si="22"/>
        <v>532</v>
      </c>
      <c r="Z128">
        <f>(Y128/$V$5)^$O$5</f>
        <v>1.1590433930789925</v>
      </c>
      <c r="AA128">
        <f>$Q$5*(Y128-$V$5)</f>
        <v>3.0913271711323564</v>
      </c>
      <c r="AB128">
        <f t="shared" si="13"/>
        <v>-0.9987369566060175</v>
      </c>
      <c r="AC128">
        <f t="shared" si="14"/>
        <v>0.05024431817976966</v>
      </c>
      <c r="AD128">
        <f t="shared" si="15"/>
        <v>0.006752994005667257</v>
      </c>
      <c r="AE128">
        <f>2*$T$5*$U$5*Z128*$X$5/(Y128+Y129)</f>
        <v>2.8723141290759955E-05</v>
      </c>
      <c r="AF128">
        <f t="shared" si="16"/>
        <v>-2.8686862716898235E-05</v>
      </c>
      <c r="AG128">
        <f t="shared" si="23"/>
        <v>0.004109206283764873</v>
      </c>
      <c r="AH128">
        <f t="shared" si="17"/>
        <v>1.443174650135423E-06</v>
      </c>
      <c r="AI128">
        <f>AI127+AH127</f>
        <v>0.0048145507629101005</v>
      </c>
      <c r="AJ128" s="1">
        <f t="shared" si="18"/>
        <v>0.532</v>
      </c>
      <c r="AK128">
        <f>SQRT(AG128^2+AI128^2)</f>
        <v>0.0063297294832536845</v>
      </c>
      <c r="AL128">
        <f t="shared" si="19"/>
        <v>0.0022258453628580524</v>
      </c>
      <c r="AM128">
        <f t="shared" si="20"/>
        <v>0.006709684263102673</v>
      </c>
      <c r="AN128" s="3">
        <f t="shared" si="12"/>
        <v>532</v>
      </c>
      <c r="AO128">
        <f t="shared" si="21"/>
        <v>0.005788984522208813</v>
      </c>
    </row>
    <row r="129" spans="25:41" ht="12.75">
      <c r="Y129">
        <f t="shared" si="22"/>
        <v>536</v>
      </c>
      <c r="Z129">
        <f>(Y129/$V$5)^$O$5</f>
        <v>1.1595386838330355</v>
      </c>
      <c r="AA129">
        <f>$Q$5*(Y129-$V$5)</f>
        <v>3.116459912361075</v>
      </c>
      <c r="AB129">
        <f t="shared" si="13"/>
        <v>-0.9996841892832999</v>
      </c>
      <c r="AC129">
        <f t="shared" si="14"/>
        <v>0.02513009544333737</v>
      </c>
      <c r="AD129">
        <f t="shared" si="15"/>
        <v>0.0067740240870077205</v>
      </c>
      <c r="AE129">
        <f>2*$T$5*$U$5*Z129*$X$5/(Y129+Y130)</f>
        <v>2.852176925828838E-05</v>
      </c>
      <c r="AF129">
        <f t="shared" si="16"/>
        <v>-2.8512761777897365E-05</v>
      </c>
      <c r="AG129">
        <f t="shared" si="23"/>
        <v>0.0040805194210479755</v>
      </c>
      <c r="AH129">
        <f t="shared" si="17"/>
        <v>7.167547836736326E-07</v>
      </c>
      <c r="AI129">
        <f>AI128+AH128</f>
        <v>0.004815993937560236</v>
      </c>
      <c r="AJ129" s="1">
        <f t="shared" si="18"/>
        <v>0.536</v>
      </c>
      <c r="AK129">
        <f>SQRT(AG129^2+AI129^2)</f>
        <v>0.006312244953435082</v>
      </c>
      <c r="AL129">
        <f t="shared" si="19"/>
        <v>0.0022440879200821997</v>
      </c>
      <c r="AM129">
        <f t="shared" si="20"/>
        <v>0.006699281076744393</v>
      </c>
      <c r="AN129" s="3">
        <f t="shared" si="12"/>
        <v>536</v>
      </c>
      <c r="AO129">
        <f t="shared" si="21"/>
        <v>0.005777539956320282</v>
      </c>
    </row>
    <row r="130" spans="25:41" ht="12.75">
      <c r="Y130">
        <f t="shared" si="22"/>
        <v>540</v>
      </c>
      <c r="Z130">
        <f>(Y130/$V$5)^$O$5</f>
        <v>1.1600305013902759</v>
      </c>
      <c r="AA130">
        <f>$Q$5*(Y130-$V$5)</f>
        <v>3.141592653589793</v>
      </c>
      <c r="AB130">
        <f t="shared" si="13"/>
        <v>-1</v>
      </c>
      <c r="AC130">
        <f t="shared" si="14"/>
        <v>1.22514845490862E-16</v>
      </c>
      <c r="AD130">
        <f t="shared" si="15"/>
        <v>0.006794906696160033</v>
      </c>
      <c r="AE130">
        <f>2*$T$5*$U$5*Z130*$X$5/(Y130+Y131)</f>
        <v>2.8323284705225693E-05</v>
      </c>
      <c r="AF130">
        <f t="shared" si="16"/>
        <v>-2.8323284705225693E-05</v>
      </c>
      <c r="AG130">
        <f t="shared" si="23"/>
        <v>0.004052006659270078</v>
      </c>
      <c r="AH130">
        <f t="shared" si="17"/>
        <v>3.47002284945442E-21</v>
      </c>
      <c r="AI130">
        <f>AI129+AH129</f>
        <v>0.00481671069234391</v>
      </c>
      <c r="AJ130" s="1">
        <f t="shared" si="18"/>
        <v>0.54</v>
      </c>
      <c r="AK130">
        <f>SQRT(AG130^2+AI130^2)</f>
        <v>0.006294399086529961</v>
      </c>
      <c r="AL130">
        <f t="shared" si="19"/>
        <v>0.002262331114060044</v>
      </c>
      <c r="AM130">
        <f t="shared" si="20"/>
        <v>0.006688617340688087</v>
      </c>
      <c r="AN130" s="3">
        <f t="shared" si="12"/>
        <v>540</v>
      </c>
      <c r="AO130">
        <f t="shared" si="21"/>
        <v>0.005765897821369264</v>
      </c>
    </row>
    <row r="131" spans="25:41" ht="12.75">
      <c r="Y131">
        <f t="shared" si="22"/>
        <v>544</v>
      </c>
      <c r="Z131">
        <f>(Y131/$V$5)^$O$5</f>
        <v>1.1605188955648384</v>
      </c>
      <c r="AA131">
        <f>$Q$5*(Y131-$V$5)</f>
        <v>3.1667253948185117</v>
      </c>
      <c r="AB131">
        <f t="shared" si="13"/>
        <v>-0.9996841892832999</v>
      </c>
      <c r="AC131">
        <f t="shared" si="14"/>
        <v>-0.02513009544333757</v>
      </c>
      <c r="AD131">
        <f t="shared" si="15"/>
        <v>0.006815643948235546</v>
      </c>
      <c r="AE131">
        <f>2*$T$5*$U$5*Z131*$X$5/(Y131+Y132)</f>
        <v>2.8127625377836464E-05</v>
      </c>
      <c r="AF131">
        <f t="shared" si="16"/>
        <v>-2.811874237230682E-05</v>
      </c>
      <c r="AG131">
        <f t="shared" si="23"/>
        <v>0.004023683374564852</v>
      </c>
      <c r="AH131">
        <f t="shared" si="17"/>
        <v>-7.068499103394743E-07</v>
      </c>
      <c r="AI131">
        <f>AI130+AH130</f>
        <v>0.00481671069234391</v>
      </c>
      <c r="AJ131" s="1">
        <f t="shared" si="18"/>
        <v>0.544</v>
      </c>
      <c r="AK131">
        <f>SQRT(AG131^2+AI131^2)</f>
        <v>0.00627620345372023</v>
      </c>
      <c r="AL131">
        <f t="shared" si="19"/>
        <v>0.0022805749356589818</v>
      </c>
      <c r="AM131">
        <f t="shared" si="20"/>
        <v>0.006677705581234149</v>
      </c>
      <c r="AN131" s="3">
        <f t="shared" si="12"/>
        <v>544</v>
      </c>
      <c r="AO131">
        <f t="shared" si="21"/>
        <v>0.005754068810731453</v>
      </c>
    </row>
    <row r="132" spans="25:41" ht="12.75">
      <c r="Y132">
        <f t="shared" si="22"/>
        <v>548</v>
      </c>
      <c r="Z132">
        <f>(Y132/$V$5)^$O$5</f>
        <v>1.1610039150966016</v>
      </c>
      <c r="AA132">
        <f>$Q$5*(Y132-$V$5)</f>
        <v>3.19185813604723</v>
      </c>
      <c r="AB132">
        <f t="shared" si="13"/>
        <v>-0.9987369566060175</v>
      </c>
      <c r="AC132">
        <f t="shared" si="14"/>
        <v>-0.05024431817976942</v>
      </c>
      <c r="AD132">
        <f t="shared" si="15"/>
        <v>0.00683623791273303</v>
      </c>
      <c r="AE132">
        <f>2*$T$5*$U$5*Z132*$X$5/(Y132+Y133)</f>
        <v>2.7934730807555737E-05</v>
      </c>
      <c r="AF132">
        <f t="shared" si="16"/>
        <v>-2.7899448030346575E-05</v>
      </c>
      <c r="AG132">
        <f t="shared" si="23"/>
        <v>0.003995564632192546</v>
      </c>
      <c r="AH132">
        <f t="shared" si="17"/>
        <v>-1.4035615029610375E-06</v>
      </c>
      <c r="AI132">
        <f>AI131+AH131</f>
        <v>0.00481600384243357</v>
      </c>
      <c r="AJ132" s="1">
        <f t="shared" si="18"/>
        <v>0.548</v>
      </c>
      <c r="AK132">
        <f>SQRT(AG132^2+AI132^2)</f>
        <v>0.006257669673317924</v>
      </c>
      <c r="AL132">
        <f t="shared" si="19"/>
        <v>0.0022988193759433543</v>
      </c>
      <c r="AM132">
        <f t="shared" si="20"/>
        <v>0.006666558352221591</v>
      </c>
      <c r="AN132" s="3">
        <f t="shared" si="12"/>
        <v>548</v>
      </c>
      <c r="AO132">
        <f t="shared" si="21"/>
        <v>0.005742063627465803</v>
      </c>
    </row>
    <row r="133" spans="25:41" ht="12.75">
      <c r="Y133">
        <f t="shared" si="22"/>
        <v>552</v>
      </c>
      <c r="Z133">
        <f>(Y133/$V$5)^$O$5</f>
        <v>1.1614856076820104</v>
      </c>
      <c r="AA133">
        <f>$Q$5*(Y133-$V$5)</f>
        <v>3.2169908772759483</v>
      </c>
      <c r="AB133">
        <f t="shared" si="13"/>
        <v>-0.9971589002606139</v>
      </c>
      <c r="AC133">
        <f t="shared" si="14"/>
        <v>-0.07532680552793279</v>
      </c>
      <c r="AD133">
        <f t="shared" si="15"/>
        <v>0.006856690614847</v>
      </c>
      <c r="AE133">
        <f>2*$T$5*$U$5*Z133*$X$5/(Y133+Y134)</f>
        <v>2.7744542247278506E-05</v>
      </c>
      <c r="AF133">
        <f t="shared" si="16"/>
        <v>-2.7665717235530377E-05</v>
      </c>
      <c r="AG133">
        <f t="shared" si="23"/>
        <v>0.003967665184162199</v>
      </c>
      <c r="AH133">
        <f t="shared" si="17"/>
        <v>-2.0899077383222634E-06</v>
      </c>
      <c r="AI133">
        <f>AI132+AH132</f>
        <v>0.004814600280930609</v>
      </c>
      <c r="AJ133" s="1">
        <f t="shared" si="18"/>
        <v>0.552</v>
      </c>
      <c r="AK133">
        <f>SQRT(AG133^2+AI133^2)</f>
        <v>0.006238809411959141</v>
      </c>
      <c r="AL133">
        <f t="shared" si="19"/>
        <v>0.0023170644261688023</v>
      </c>
      <c r="AM133">
        <f t="shared" si="20"/>
        <v>0.006655188234285107</v>
      </c>
      <c r="AN133" s="3">
        <f aca="true" t="shared" si="24" ref="AN133:AN196">Y133</f>
        <v>552</v>
      </c>
      <c r="AO133">
        <f t="shared" si="21"/>
        <v>0.005729892983837259</v>
      </c>
    </row>
    <row r="134" spans="25:41" ht="12.75">
      <c r="Y134">
        <f t="shared" si="22"/>
        <v>556</v>
      </c>
      <c r="Z134">
        <f>(Y134/$V$5)^$O$5</f>
        <v>1.1619640200037886</v>
      </c>
      <c r="AA134">
        <f>$Q$5*(Y134-$V$5)</f>
        <v>3.242123618504667</v>
      </c>
      <c r="AB134">
        <f aca="true" t="shared" si="25" ref="AB134:AB197">COS(AA134)</f>
        <v>-0.9949510169813002</v>
      </c>
      <c r="AC134">
        <f aca="true" t="shared" si="26" ref="AC134:AC197">SIN(AA134)</f>
        <v>-0.10036171485121517</v>
      </c>
      <c r="AD134">
        <f aca="true" t="shared" si="27" ref="AD134:AD197">$T$5*(Z134-1)</f>
        <v>0.006877004036729299</v>
      </c>
      <c r="AE134">
        <f>2*$T$5*$U$5*Z134*$X$5/(Y134+Y135)</f>
        <v>2.755700261036326E-05</v>
      </c>
      <c r="AF134">
        <f aca="true" t="shared" si="28" ref="AF134:AF197">AB134*AE134</f>
        <v>-2.741786777213727E-05</v>
      </c>
      <c r="AG134">
        <f t="shared" si="23"/>
        <v>0.003939999466926669</v>
      </c>
      <c r="AH134">
        <f aca="true" t="shared" si="29" ref="AH134:AH197">AC134*AE134</f>
        <v>-2.7656680381354697E-06</v>
      </c>
      <c r="AI134">
        <f>AI133+AH133</f>
        <v>0.004812510373192287</v>
      </c>
      <c r="AJ134" s="1">
        <f aca="true" t="shared" si="30" ref="AJ134:AJ197">Y134/$P$5</f>
        <v>0.556</v>
      </c>
      <c r="AK134">
        <f>SQRT(AG134^2+AI134^2)</f>
        <v>0.0062196343856745955</v>
      </c>
      <c r="AL134">
        <f aca="true" t="shared" si="31" ref="AL134:AL197">$W$5*(Y134/$V$5-Z134)</f>
        <v>0.0023353100777768116</v>
      </c>
      <c r="AM134">
        <f aca="true" t="shared" si="32" ref="AM134:AM197">SQRT(AK134^2+AL134^2)</f>
        <v>0.0066436078339131175</v>
      </c>
      <c r="AN134" s="3">
        <f t="shared" si="24"/>
        <v>556</v>
      </c>
      <c r="AO134">
        <f aca="true" t="shared" si="33" ref="AO134:AO197">AM134/Z134</f>
        <v>0.005717567600665859</v>
      </c>
    </row>
    <row r="135" spans="25:41" ht="12.75">
      <c r="Y135">
        <f t="shared" si="22"/>
        <v>560</v>
      </c>
      <c r="Z135">
        <f>(Y135/$V$5)^$O$5</f>
        <v>1.1624391977595974</v>
      </c>
      <c r="AA135">
        <f>$Q$5*(Y135-$V$5)</f>
        <v>3.267256359733385</v>
      </c>
      <c r="AB135">
        <f t="shared" si="25"/>
        <v>-0.9921147013144779</v>
      </c>
      <c r="AC135">
        <f t="shared" si="26"/>
        <v>-0.12533323356430429</v>
      </c>
      <c r="AD135">
        <f t="shared" si="27"/>
        <v>0.006897180118705927</v>
      </c>
      <c r="AE135">
        <f>2*$T$5*$U$5*Z135*$X$5/(Y135+Y136)</f>
        <v>2.73720564122156E-05</v>
      </c>
      <c r="AF135">
        <f t="shared" si="28"/>
        <v>-2.7156219571768318E-05</v>
      </c>
      <c r="AG135">
        <f t="shared" si="23"/>
        <v>0.003912581599154532</v>
      </c>
      <c r="AH135">
        <f t="shared" si="29"/>
        <v>-3.4306283394475305E-06</v>
      </c>
      <c r="AI135">
        <f>AI134+AH134</f>
        <v>0.0048097447051541516</v>
      </c>
      <c r="AJ135" s="1">
        <f t="shared" si="30"/>
        <v>0.56</v>
      </c>
      <c r="AK135">
        <f>SQRT(AG135^2+AI135^2)</f>
        <v>0.006200156360834864</v>
      </c>
      <c r="AL135">
        <f t="shared" si="31"/>
        <v>0.002353556322389466</v>
      </c>
      <c r="AM135">
        <f t="shared" si="32"/>
        <v>0.006631829782304462</v>
      </c>
      <c r="AN135" s="3">
        <f t="shared" si="24"/>
        <v>560</v>
      </c>
      <c r="AO135">
        <f t="shared" si="33"/>
        <v>0.0057050982065007605</v>
      </c>
    </row>
    <row r="136" spans="25:41" ht="12.75">
      <c r="Y136">
        <f aca="true" t="shared" si="34" ref="Y136:Y199">Y135+$X$5</f>
        <v>564</v>
      </c>
      <c r="Z136">
        <f>(Y136/$V$5)^$O$5</f>
        <v>1.1629111856896872</v>
      </c>
      <c r="AA136">
        <f>$Q$5*(Y136-$V$5)</f>
        <v>3.2923891009621036</v>
      </c>
      <c r="AB136">
        <f t="shared" si="25"/>
        <v>-0.988651744737914</v>
      </c>
      <c r="AC136">
        <f t="shared" si="26"/>
        <v>-0.1502255891207573</v>
      </c>
      <c r="AD136">
        <f t="shared" si="27"/>
        <v>0.006917220760451171</v>
      </c>
      <c r="AE136">
        <f>2*$T$5*$U$5*Z136*$X$5/(Y136+Y137)</f>
        <v>2.7189649714325323E-05</v>
      </c>
      <c r="AF136">
        <f t="shared" si="28"/>
        <v>-2.6881094628880455E-05</v>
      </c>
      <c r="AG136">
        <f aca="true" t="shared" si="35" ref="AG136:AG199">AG135+AF135</f>
        <v>0.0038854253795827633</v>
      </c>
      <c r="AH136">
        <f t="shared" si="29"/>
        <v>-4.084581146321552E-06</v>
      </c>
      <c r="AI136">
        <f>AI135+AH135</f>
        <v>0.004806314076814704</v>
      </c>
      <c r="AJ136" s="1">
        <f t="shared" si="30"/>
        <v>0.564</v>
      </c>
      <c r="AK136">
        <f>SQRT(AG136^2+AI136^2)</f>
        <v>0.006180387154967967</v>
      </c>
      <c r="AL136">
        <f t="shared" si="31"/>
        <v>0.002371803151804374</v>
      </c>
      <c r="AM136">
        <f t="shared" si="32"/>
        <v>0.006619866734021328</v>
      </c>
      <c r="AN136" s="3">
        <f t="shared" si="24"/>
        <v>564</v>
      </c>
      <c r="AO136">
        <f t="shared" si="33"/>
        <v>0.005692495536617688</v>
      </c>
    </row>
    <row r="137" spans="25:41" ht="12.75">
      <c r="Y137">
        <f t="shared" si="34"/>
        <v>568</v>
      </c>
      <c r="Z137">
        <f>(Y137/$V$5)^$O$5</f>
        <v>1.1633800276035817</v>
      </c>
      <c r="AA137">
        <f>$Q$5*(Y137-$V$5)</f>
        <v>3.3175218421908217</v>
      </c>
      <c r="AB137">
        <f t="shared" si="25"/>
        <v>-0.9845643345292053</v>
      </c>
      <c r="AC137">
        <f t="shared" si="26"/>
        <v>-0.1750230589752761</v>
      </c>
      <c r="AD137">
        <f t="shared" si="27"/>
        <v>0.006937127822120578</v>
      </c>
      <c r="AE137">
        <f>2*$T$5*$U$5*Z137*$X$5/(Y137+Y138)</f>
        <v>2.700973007063735E-05</v>
      </c>
      <c r="AF137">
        <f t="shared" si="28"/>
        <v>-2.659281691281053E-05</v>
      </c>
      <c r="AG137">
        <f t="shared" si="35"/>
        <v>0.0038585442849538827</v>
      </c>
      <c r="AH137">
        <f t="shared" si="29"/>
        <v>-4.727325579059449E-06</v>
      </c>
      <c r="AI137">
        <f>AI136+AH136</f>
        <v>0.004802229495668382</v>
      </c>
      <c r="AJ137" s="1">
        <f t="shared" si="30"/>
        <v>0.568</v>
      </c>
      <c r="AK137">
        <f>SQRT(AG137^2+AI137^2)</f>
        <v>0.006160338637446619</v>
      </c>
      <c r="AL137">
        <f t="shared" si="31"/>
        <v>0.002390050557989778</v>
      </c>
      <c r="AM137">
        <f t="shared" si="32"/>
        <v>0.006607731365435864</v>
      </c>
      <c r="AN137" s="3">
        <f t="shared" si="24"/>
        <v>568</v>
      </c>
      <c r="AO137">
        <f t="shared" si="33"/>
        <v>0.0056797703318381436</v>
      </c>
    </row>
    <row r="138" spans="25:41" ht="12.75">
      <c r="Y138">
        <f t="shared" si="34"/>
        <v>572</v>
      </c>
      <c r="Z138">
        <f>(Y138/$V$5)^$O$5</f>
        <v>1.1638457664058368</v>
      </c>
      <c r="AA138">
        <f>$Q$5*(Y138-$V$5)</f>
        <v>3.3426545834195402</v>
      </c>
      <c r="AB138">
        <f t="shared" si="25"/>
        <v>-0.9798550523842469</v>
      </c>
      <c r="AC138">
        <f t="shared" si="26"/>
        <v>-0.19970998051440725</v>
      </c>
      <c r="AD138">
        <f t="shared" si="27"/>
        <v>0.006956903125444704</v>
      </c>
      <c r="AE138">
        <f>2*$T$5*$U$5*Z138*$X$5/(Y138+Y139)</f>
        <v>2.683224647614368E-05</v>
      </c>
      <c r="AF138">
        <f t="shared" si="28"/>
        <v>-2.629171227646879E-05</v>
      </c>
      <c r="AG138">
        <f t="shared" si="35"/>
        <v>0.003831951468041072</v>
      </c>
      <c r="AH138">
        <f t="shared" si="29"/>
        <v>-5.358667420908427E-06</v>
      </c>
      <c r="AI138">
        <f>AI137+AH137</f>
        <v>0.004797502170089322</v>
      </c>
      <c r="AJ138" s="1">
        <f t="shared" si="30"/>
        <v>0.572</v>
      </c>
      <c r="AK138">
        <f>SQRT(AG138^2+AI138^2)</f>
        <v>0.00614002273004212</v>
      </c>
      <c r="AL138">
        <f t="shared" si="31"/>
        <v>0.0024082985330798304</v>
      </c>
      <c r="AM138">
        <f t="shared" si="32"/>
        <v>0.006595436372967929</v>
      </c>
      <c r="AN138" s="3">
        <f t="shared" si="24"/>
        <v>572</v>
      </c>
      <c r="AO138">
        <f t="shared" si="33"/>
        <v>0.005666933337168731</v>
      </c>
    </row>
    <row r="139" spans="25:41" ht="12.75">
      <c r="Y139">
        <f t="shared" si="34"/>
        <v>576</v>
      </c>
      <c r="Z139">
        <f>(Y139/$V$5)^$O$5</f>
        <v>1.164308444120912</v>
      </c>
      <c r="AA139">
        <f>$Q$5*(Y139-$V$5)</f>
        <v>3.3677873246482584</v>
      </c>
      <c r="AB139">
        <f t="shared" si="25"/>
        <v>-0.9745268727865771</v>
      </c>
      <c r="AC139">
        <f t="shared" si="26"/>
        <v>-0.2242707609493812</v>
      </c>
      <c r="AD139">
        <f t="shared" si="27"/>
        <v>0.006976548454785145</v>
      </c>
      <c r="AE139">
        <f>2*$T$5*$U$5*Z139*$X$5/(Y139+Y140)</f>
        <v>2.6657149317589616E-05</v>
      </c>
      <c r="AF139">
        <f t="shared" si="28"/>
        <v>-2.5978108361875446E-05</v>
      </c>
      <c r="AG139">
        <f t="shared" si="35"/>
        <v>0.0038056597557646035</v>
      </c>
      <c r="AH139">
        <f t="shared" si="29"/>
        <v>-5.978419162197101E-06</v>
      </c>
      <c r="AI139">
        <f>AI138+AH138</f>
        <v>0.004792143502668414</v>
      </c>
      <c r="AJ139" s="1">
        <f t="shared" si="30"/>
        <v>0.576</v>
      </c>
      <c r="AK139">
        <f>SQRT(AG139^2+AI139^2)</f>
        <v>0.0061194514073414615</v>
      </c>
      <c r="AL139">
        <f t="shared" si="31"/>
        <v>0.0024265470693700356</v>
      </c>
      <c r="AM139">
        <f t="shared" si="32"/>
        <v>0.006582994471111281</v>
      </c>
      <c r="AN139" s="3">
        <f t="shared" si="24"/>
        <v>576</v>
      </c>
      <c r="AO139">
        <f t="shared" si="33"/>
        <v>0.005653995300258808</v>
      </c>
    </row>
    <row r="140" spans="25:41" ht="12.75">
      <c r="Y140">
        <f t="shared" si="34"/>
        <v>580</v>
      </c>
      <c r="Z140">
        <f>(Y140/$V$5)^$O$5</f>
        <v>1.164768101917191</v>
      </c>
      <c r="AA140">
        <f>$Q$5*(Y140-$V$5)</f>
        <v>3.392920065876977</v>
      </c>
      <c r="AB140">
        <f t="shared" si="25"/>
        <v>-0.9685831611286311</v>
      </c>
      <c r="AC140">
        <f t="shared" si="26"/>
        <v>-0.24868988716485502</v>
      </c>
      <c r="AD140">
        <f t="shared" si="27"/>
        <v>0.006996065558154466</v>
      </c>
      <c r="AE140">
        <f>2*$T$5*$U$5*Z140*$X$5/(Y140+Y141)</f>
        <v>2.648439032619336E-05</v>
      </c>
      <c r="AF140">
        <f t="shared" si="28"/>
        <v>-2.5652334502708902E-05</v>
      </c>
      <c r="AG140">
        <f t="shared" si="35"/>
        <v>0.0037796816474027282</v>
      </c>
      <c r="AH140">
        <f t="shared" si="29"/>
        <v>-6.5864000418510045E-06</v>
      </c>
      <c r="AI140">
        <f>AI139+AH139</f>
        <v>0.004786165083506217</v>
      </c>
      <c r="AJ140" s="1">
        <f t="shared" si="30"/>
        <v>0.58</v>
      </c>
      <c r="AK140">
        <f>SQRT(AG140^2+AI140^2)</f>
        <v>0.00609863669702394</v>
      </c>
      <c r="AL140">
        <f t="shared" si="31"/>
        <v>0.002444796159312846</v>
      </c>
      <c r="AM140">
        <f t="shared" si="32"/>
        <v>0.006570418390245625</v>
      </c>
      <c r="AN140" s="3">
        <f t="shared" si="24"/>
        <v>580</v>
      </c>
      <c r="AO140">
        <f t="shared" si="33"/>
        <v>0.005640966969674748</v>
      </c>
    </row>
    <row r="141" spans="25:41" ht="12.75">
      <c r="Y141">
        <f t="shared" si="34"/>
        <v>584</v>
      </c>
      <c r="Z141">
        <f>(Y141/$V$5)^$O$5</f>
        <v>1.1652247801301854</v>
      </c>
      <c r="AA141">
        <f>$Q$5*(Y141-$V$5)</f>
        <v>3.418052807105695</v>
      </c>
      <c r="AB141">
        <f t="shared" si="25"/>
        <v>-0.9620276715860859</v>
      </c>
      <c r="AC141">
        <f t="shared" si="26"/>
        <v>-0.2729519355173252</v>
      </c>
      <c r="AD141">
        <f t="shared" si="27"/>
        <v>0.0070154561482014145</v>
      </c>
      <c r="AE141">
        <f>2*$T$5*$U$5*Z141*$X$5/(Y141+Y142)</f>
        <v>2.6313922532283574E-05</v>
      </c>
      <c r="AF141">
        <f t="shared" si="28"/>
        <v>-2.5314721624029407E-05</v>
      </c>
      <c r="AG141">
        <f t="shared" si="35"/>
        <v>0.003754029312900019</v>
      </c>
      <c r="AH141">
        <f t="shared" si="29"/>
        <v>-7.182436086239757E-06</v>
      </c>
      <c r="AI141">
        <f>AI140+AH140</f>
        <v>0.004779578683464366</v>
      </c>
      <c r="AJ141" s="1">
        <f t="shared" si="30"/>
        <v>0.584</v>
      </c>
      <c r="AK141">
        <f>SQRT(AG141^2+AI141^2)</f>
        <v>0.006077590679993146</v>
      </c>
      <c r="AL141">
        <f t="shared" si="31"/>
        <v>0.002463045795513406</v>
      </c>
      <c r="AM141">
        <f t="shared" si="32"/>
        <v>0.006557720874231825</v>
      </c>
      <c r="AN141" s="3">
        <f t="shared" si="24"/>
        <v>584</v>
      </c>
      <c r="AO141">
        <f t="shared" si="33"/>
        <v>0.005627859092989046</v>
      </c>
    </row>
    <row r="142" spans="25:41" ht="12.75">
      <c r="Y142">
        <f t="shared" si="34"/>
        <v>588</v>
      </c>
      <c r="Z142">
        <f>(Y142/$V$5)^$O$5</f>
        <v>1.1656785182849567</v>
      </c>
      <c r="AA142">
        <f>$Q$5*(Y142-$V$5)</f>
        <v>3.4431855483344136</v>
      </c>
      <c r="AB142">
        <f t="shared" si="25"/>
        <v>-0.954864544746643</v>
      </c>
      <c r="AC142">
        <f t="shared" si="26"/>
        <v>-0.2970415815770351</v>
      </c>
      <c r="AD142">
        <f t="shared" si="27"/>
        <v>0.007034721903162964</v>
      </c>
      <c r="AE142">
        <f>2*$T$5*$U$5*Z142*$X$5/(Y142+Y143)</f>
        <v>2.6145700221764636E-05</v>
      </c>
      <c r="AF142">
        <f t="shared" si="28"/>
        <v>-2.496560213933749E-05</v>
      </c>
      <c r="AG142">
        <f t="shared" si="35"/>
        <v>0.0037287145912759897</v>
      </c>
      <c r="AH142">
        <f t="shared" si="29"/>
        <v>-7.766360145312005E-06</v>
      </c>
      <c r="AI142">
        <f>AI141+AH141</f>
        <v>0.004772396247378127</v>
      </c>
      <c r="AJ142" s="1">
        <f t="shared" si="30"/>
        <v>0.588</v>
      </c>
      <c r="AK142">
        <f>SQRT(AG142^2+AI142^2)</f>
        <v>0.006056325490359918</v>
      </c>
      <c r="AL142">
        <f t="shared" si="31"/>
        <v>0.0024812959707254437</v>
      </c>
      <c r="AM142">
        <f t="shared" si="32"/>
        <v>0.006544914677787757</v>
      </c>
      <c r="AN142" s="3">
        <f t="shared" si="24"/>
        <v>588</v>
      </c>
      <c r="AO142">
        <f t="shared" si="33"/>
        <v>0.00561468241468255</v>
      </c>
    </row>
    <row r="143" spans="25:41" ht="12.75">
      <c r="Y143">
        <f t="shared" si="34"/>
        <v>592</v>
      </c>
      <c r="Z143">
        <f>(Y143/$V$5)^$O$5</f>
        <v>1.166129355117785</v>
      </c>
      <c r="AA143">
        <f>$Q$5*(Y143-$V$5)</f>
        <v>3.4683182895631317</v>
      </c>
      <c r="AB143">
        <f t="shared" si="25"/>
        <v>-0.9470983049947443</v>
      </c>
      <c r="AC143">
        <f t="shared" si="26"/>
        <v>-0.3209436098072095</v>
      </c>
      <c r="AD143">
        <f t="shared" si="27"/>
        <v>0.007053864467784375</v>
      </c>
      <c r="AE143">
        <f>2*$T$5*$U$5*Z143*$X$5/(Y143+Y144)</f>
        <v>2.5979678894324126E-05</v>
      </c>
      <c r="AF143">
        <f t="shared" si="28"/>
        <v>-2.4605309845122113E-05</v>
      </c>
      <c r="AG143">
        <f t="shared" si="35"/>
        <v>0.003703748989136652</v>
      </c>
      <c r="AH143">
        <f t="shared" si="29"/>
        <v>-8.338011925976557E-06</v>
      </c>
      <c r="AI143">
        <f>AI142+AH142</f>
        <v>0.004764629887232814</v>
      </c>
      <c r="AJ143" s="1">
        <f t="shared" si="30"/>
        <v>0.592</v>
      </c>
      <c r="AK143">
        <f>SQRT(AG143^2+AI143^2)</f>
        <v>0.006034853315271462</v>
      </c>
      <c r="AL143">
        <f t="shared" si="31"/>
        <v>0.0024995466778472974</v>
      </c>
      <c r="AM143">
        <f t="shared" si="32"/>
        <v>0.006532012563642268</v>
      </c>
      <c r="AN143" s="3">
        <f t="shared" si="24"/>
        <v>592</v>
      </c>
      <c r="AO143">
        <f t="shared" si="33"/>
        <v>0.0056014476738581905</v>
      </c>
    </row>
    <row r="144" spans="25:41" ht="12.75">
      <c r="Y144">
        <f t="shared" si="34"/>
        <v>596</v>
      </c>
      <c r="Z144">
        <f>(Y144/$V$5)^$O$5</f>
        <v>1.166577328597117</v>
      </c>
      <c r="AA144">
        <f>$Q$5*(Y144-$V$5)</f>
        <v>3.4934510307918503</v>
      </c>
      <c r="AB144">
        <f t="shared" si="25"/>
        <v>-0.9387338576538741</v>
      </c>
      <c r="AC144">
        <f t="shared" si="26"/>
        <v>-0.3446429231745172</v>
      </c>
      <c r="AD144">
        <f t="shared" si="27"/>
        <v>0.0070728854542086595</v>
      </c>
      <c r="AE144">
        <f>2*$T$5*$U$5*Z144*$X$5/(Y144+Y145)</f>
        <v>2.5815815223301658E-05</v>
      </c>
      <c r="AF144">
        <f t="shared" si="28"/>
        <v>-2.4234179813049574E-05</v>
      </c>
      <c r="AG144">
        <f t="shared" si="35"/>
        <v>0.00367914367929153</v>
      </c>
      <c r="AH144">
        <f t="shared" si="29"/>
        <v>-8.897238022691886E-06</v>
      </c>
      <c r="AI144">
        <f>AI143+AH143</f>
        <v>0.004756291875306838</v>
      </c>
      <c r="AJ144" s="1">
        <f t="shared" si="30"/>
        <v>0.596</v>
      </c>
      <c r="AK144">
        <f>SQRT(AG144^2+AI144^2)</f>
        <v>0.006013186394581549</v>
      </c>
      <c r="AL144">
        <f t="shared" si="31"/>
        <v>0.0025177979099180745</v>
      </c>
      <c r="AM144">
        <f t="shared" si="32"/>
        <v>0.006519027299464888</v>
      </c>
      <c r="AN144" s="3">
        <f t="shared" si="24"/>
        <v>596</v>
      </c>
      <c r="AO144">
        <f t="shared" si="33"/>
        <v>0.005588165601764634</v>
      </c>
    </row>
    <row r="145" spans="25:41" ht="12.75">
      <c r="Y145">
        <f t="shared" si="34"/>
        <v>600</v>
      </c>
      <c r="Z145">
        <f>(Y145/$V$5)^$O$5</f>
        <v>1.1670224759438226</v>
      </c>
      <c r="AA145">
        <f>$Q$5*(Y145-$V$5)</f>
        <v>3.5185837720205684</v>
      </c>
      <c r="AB145">
        <f t="shared" si="25"/>
        <v>-0.9297764858882515</v>
      </c>
      <c r="AC145">
        <f t="shared" si="26"/>
        <v>-0.3681245526846779</v>
      </c>
      <c r="AD145">
        <f t="shared" si="27"/>
        <v>0.007091786442836638</v>
      </c>
      <c r="AE145">
        <f>2*$T$5*$U$5*Z145*$X$5/(Y145+Y146)</f>
        <v>2.565406701714236E-05</v>
      </c>
      <c r="AF145">
        <f t="shared" si="28"/>
        <v>-2.385254827994032E-05</v>
      </c>
      <c r="AG145">
        <f t="shared" si="35"/>
        <v>0.0036549094994784803</v>
      </c>
      <c r="AH145">
        <f t="shared" si="29"/>
        <v>-9.44389194522828E-06</v>
      </c>
      <c r="AI145">
        <f>AI144+AH144</f>
        <v>0.004747394637284146</v>
      </c>
      <c r="AJ145" s="1">
        <f t="shared" si="30"/>
        <v>0.6</v>
      </c>
      <c r="AK145">
        <f>SQRT(AG145^2+AI145^2)</f>
        <v>0.005991337020356333</v>
      </c>
      <c r="AL145">
        <f t="shared" si="31"/>
        <v>0.002536049660113939</v>
      </c>
      <c r="AM145">
        <f t="shared" si="32"/>
        <v>0.00650597165456908</v>
      </c>
      <c r="AN145" s="3">
        <f t="shared" si="24"/>
        <v>600</v>
      </c>
      <c r="AO145">
        <f t="shared" si="33"/>
        <v>0.005574846919128454</v>
      </c>
    </row>
    <row r="146" spans="25:41" ht="12.75">
      <c r="Y146">
        <f t="shared" si="34"/>
        <v>604</v>
      </c>
      <c r="Z146">
        <f>(Y146/$V$5)^$O$5</f>
        <v>1.1674648336507834</v>
      </c>
      <c r="AA146">
        <f>$Q$5*(Y146-$V$5)</f>
        <v>3.543716513249287</v>
      </c>
      <c r="AB146">
        <f t="shared" si="25"/>
        <v>-0.9202318473658703</v>
      </c>
      <c r="AC146">
        <f t="shared" si="26"/>
        <v>-0.3913736668372026</v>
      </c>
      <c r="AD146">
        <f t="shared" si="27"/>
        <v>0.007110568983158719</v>
      </c>
      <c r="AE146">
        <f>2*$T$5*$U$5*Z146*$X$5/(Y146+Y147)</f>
        <v>2.5494393182362455E-05</v>
      </c>
      <c r="AF146">
        <f t="shared" si="28"/>
        <v>-2.346075253567725E-05</v>
      </c>
      <c r="AG146">
        <f t="shared" si="35"/>
        <v>0.0036310569511985398</v>
      </c>
      <c r="AH146">
        <f t="shared" si="29"/>
        <v>-9.977834143570573E-06</v>
      </c>
      <c r="AI146">
        <f>AI145+AH145</f>
        <v>0.004737950745338918</v>
      </c>
      <c r="AJ146" s="1">
        <f t="shared" si="30"/>
        <v>0.604</v>
      </c>
      <c r="AK146">
        <f>SQRT(AG146^2+AI146^2)</f>
        <v>0.005969317536210051</v>
      </c>
      <c r="AL146">
        <f t="shared" si="31"/>
        <v>0.002554301921744519</v>
      </c>
      <c r="AM146">
        <f t="shared" si="32"/>
        <v>0.006492858396386955</v>
      </c>
      <c r="AN146" s="3">
        <f t="shared" si="24"/>
        <v>604</v>
      </c>
      <c r="AO146">
        <f t="shared" si="33"/>
        <v>0.005561502333293514</v>
      </c>
    </row>
    <row r="147" spans="25:41" ht="12.75">
      <c r="Y147">
        <f t="shared" si="34"/>
        <v>608</v>
      </c>
      <c r="Z147">
        <f>(Y147/$V$5)^$O$5</f>
        <v>1.1679044375018437</v>
      </c>
      <c r="AA147">
        <f>$Q$5*(Y147-$V$5)</f>
        <v>3.568849254478005</v>
      </c>
      <c r="AB147">
        <f t="shared" si="25"/>
        <v>-0.9101059706849957</v>
      </c>
      <c r="AC147">
        <f t="shared" si="26"/>
        <v>-0.4143755809932841</v>
      </c>
      <c r="AD147">
        <f t="shared" si="27"/>
        <v>0.007129234594559529</v>
      </c>
      <c r="AE147">
        <f>2*$T$5*$U$5*Z147*$X$5/(Y147+Y148)</f>
        <v>2.5336753687958028E-05</v>
      </c>
      <c r="AF147">
        <f t="shared" si="28"/>
        <v>-2.3059130809185685E-05</v>
      </c>
      <c r="AG147">
        <f t="shared" si="35"/>
        <v>0.0036075961986628624</v>
      </c>
      <c r="AH147">
        <f t="shared" si="29"/>
        <v>-1.049893202993134E-05</v>
      </c>
      <c r="AI147">
        <f>AI146+AH146</f>
        <v>0.004727972911195347</v>
      </c>
      <c r="AJ147" s="1">
        <f t="shared" si="30"/>
        <v>0.608</v>
      </c>
      <c r="AK147">
        <f>SQRT(AG147^2+AI147^2)</f>
        <v>0.005947140336464555</v>
      </c>
      <c r="AL147">
        <f t="shared" si="31"/>
        <v>0.0025725546882494335</v>
      </c>
      <c r="AM147">
        <f t="shared" si="32"/>
        <v>0.006479700286713721</v>
      </c>
      <c r="AN147" s="3">
        <f t="shared" si="24"/>
        <v>608</v>
      </c>
      <c r="AO147">
        <f t="shared" si="33"/>
        <v>0.005548142535166532</v>
      </c>
    </row>
    <row r="148" spans="25:41" ht="12.75">
      <c r="Y148">
        <f t="shared" si="34"/>
        <v>612</v>
      </c>
      <c r="Z148">
        <f>(Y148/$V$5)^$O$5</f>
        <v>1.1683413225901482</v>
      </c>
      <c r="AA148">
        <f>$Q$5*(Y148-$V$5)</f>
        <v>3.5939819957067236</v>
      </c>
      <c r="AB148">
        <f t="shared" si="25"/>
        <v>-0.899405251566371</v>
      </c>
      <c r="AC148">
        <f t="shared" si="26"/>
        <v>-0.43711576665093305</v>
      </c>
      <c r="AD148">
        <f t="shared" si="27"/>
        <v>0.007147784767096533</v>
      </c>
      <c r="AE148">
        <f>2*$T$5*$U$5*Z148*$X$5/(Y148+Y149)</f>
        <v>2.5181109531191813E-05</v>
      </c>
      <c r="AF148">
        <f t="shared" si="28"/>
        <v>-2.2648022152621914E-05</v>
      </c>
      <c r="AG148">
        <f t="shared" si="35"/>
        <v>0.0035845370678536767</v>
      </c>
      <c r="AH148">
        <f t="shared" si="29"/>
        <v>-1.1007059997848027E-05</v>
      </c>
      <c r="AI148">
        <f>AI147+AH147</f>
        <v>0.004717473979165416</v>
      </c>
      <c r="AJ148" s="1">
        <f t="shared" si="30"/>
        <v>0.612</v>
      </c>
      <c r="AK148">
        <f>SQRT(AG148^2+AI148^2)</f>
        <v>0.0059248178651263046</v>
      </c>
      <c r="AL148">
        <f t="shared" si="31"/>
        <v>0.0025908079531949298</v>
      </c>
      <c r="AM148">
        <f t="shared" si="32"/>
        <v>0.006466510077720279</v>
      </c>
      <c r="AN148" s="3">
        <f t="shared" si="24"/>
        <v>612</v>
      </c>
      <c r="AO148">
        <f t="shared" si="33"/>
        <v>0.005534778195967924</v>
      </c>
    </row>
    <row r="149" spans="25:41" ht="12.75">
      <c r="Y149">
        <f t="shared" si="34"/>
        <v>616</v>
      </c>
      <c r="Z149">
        <f>(Y149/$V$5)^$O$5</f>
        <v>1.1687755233358854</v>
      </c>
      <c r="AA149">
        <f>$Q$5*(Y149-$V$5)</f>
        <v>3.6191147369354417</v>
      </c>
      <c r="AB149">
        <f t="shared" si="25"/>
        <v>-0.8881364488135446</v>
      </c>
      <c r="AC149">
        <f t="shared" si="26"/>
        <v>-0.45957986062148776</v>
      </c>
      <c r="AD149">
        <f t="shared" si="27"/>
        <v>0.007166220962253431</v>
      </c>
      <c r="AE149">
        <f>2*$T$5*$U$5*Z149*$X$5/(Y149+Y150)</f>
        <v>2.502742270469587E-05</v>
      </c>
      <c r="AF149">
        <f t="shared" si="28"/>
        <v>-2.222776632390407E-05</v>
      </c>
      <c r="AG149">
        <f t="shared" si="35"/>
        <v>0.003561889045701055</v>
      </c>
      <c r="AH149">
        <f t="shared" si="29"/>
        <v>-1.1502099438339186E-05</v>
      </c>
      <c r="AI149">
        <f>AI148+AH148</f>
        <v>0.004706466919167568</v>
      </c>
      <c r="AJ149" s="1">
        <f t="shared" si="30"/>
        <v>0.616</v>
      </c>
      <c r="AK149">
        <f>SQRT(AG149^2+AI149^2)</f>
        <v>0.005902362614674214</v>
      </c>
      <c r="AL149">
        <f t="shared" si="31"/>
        <v>0.0026090617102706303</v>
      </c>
      <c r="AM149">
        <f t="shared" si="32"/>
        <v>0.006453300507732778</v>
      </c>
      <c r="AN149" s="3">
        <f t="shared" si="24"/>
        <v>616</v>
      </c>
      <c r="AO149">
        <f t="shared" si="33"/>
        <v>0.005521419963787361</v>
      </c>
    </row>
    <row r="150" spans="25:41" ht="12.75">
      <c r="Y150">
        <f t="shared" si="34"/>
        <v>620</v>
      </c>
      <c r="Z150">
        <f>(Y150/$V$5)^$O$5</f>
        <v>1.169207073503467</v>
      </c>
      <c r="AA150">
        <f>$Q$5*(Y150-$V$5)</f>
        <v>3.6442474781641603</v>
      </c>
      <c r="AB150">
        <f t="shared" si="25"/>
        <v>-0.8763066800438635</v>
      </c>
      <c r="AC150">
        <f t="shared" si="26"/>
        <v>-0.4817536741017154</v>
      </c>
      <c r="AD150">
        <f t="shared" si="27"/>
        <v>0.007184544613669592</v>
      </c>
      <c r="AE150">
        <f>2*$T$5*$U$5*Z150*$X$5/(Y150+Y151)</f>
        <v>2.4875656164831686E-05</v>
      </c>
      <c r="AF150">
        <f t="shared" si="28"/>
        <v>-2.179870366771632E-05</v>
      </c>
      <c r="AG150">
        <f t="shared" si="35"/>
        <v>0.0035396612793771507</v>
      </c>
      <c r="AH150">
        <f t="shared" si="29"/>
        <v>-1.1983938753098651E-05</v>
      </c>
      <c r="AI150">
        <f>AI149+AH149</f>
        <v>0.004694964819729228</v>
      </c>
      <c r="AJ150" s="1">
        <f t="shared" si="30"/>
        <v>0.62</v>
      </c>
      <c r="AK150">
        <f>SQRT(AG150^2+AI150^2)</f>
        <v>0.005879787124651452</v>
      </c>
      <c r="AL150">
        <f t="shared" si="31"/>
        <v>0.0026273159532863833</v>
      </c>
      <c r="AM150">
        <f t="shared" si="32"/>
        <v>0.006440084296778275</v>
      </c>
      <c r="AN150" s="3">
        <f t="shared" si="24"/>
        <v>620</v>
      </c>
      <c r="AO150">
        <f t="shared" si="33"/>
        <v>0.0055080784599437155</v>
      </c>
    </row>
    <row r="151" spans="25:41" ht="12.75">
      <c r="Y151">
        <f t="shared" si="34"/>
        <v>624</v>
      </c>
      <c r="Z151">
        <f>(Y151/$V$5)^$O$5</f>
        <v>1.1696360062181594</v>
      </c>
      <c r="AA151">
        <f>$Q$5*(Y151-$V$5)</f>
        <v>3.6693802193928784</v>
      </c>
      <c r="AB151">
        <f t="shared" si="25"/>
        <v>-0.8639234171928354</v>
      </c>
      <c r="AC151">
        <f t="shared" si="26"/>
        <v>-0.5036232016357608</v>
      </c>
      <c r="AD151">
        <f t="shared" si="27"/>
        <v>0.007202757127846237</v>
      </c>
      <c r="AE151">
        <f>2*$T$5*$U$5*Z151*$X$5/(Y151+Y152)</f>
        <v>2.472577380125164E-05</v>
      </c>
      <c r="AF151">
        <f t="shared" si="28"/>
        <v>-2.13611749951144E-05</v>
      </c>
      <c r="AG151">
        <f t="shared" si="35"/>
        <v>0.003517862575709434</v>
      </c>
      <c r="AH151">
        <f t="shared" si="29"/>
        <v>-1.2452473364707966E-05</v>
      </c>
      <c r="AI151">
        <f>AI150+AH150</f>
        <v>0.0046829808809761295</v>
      </c>
      <c r="AJ151" s="1">
        <f t="shared" si="30"/>
        <v>0.624</v>
      </c>
      <c r="AK151">
        <f>SQRT(AG151^2+AI151^2)</f>
        <v>0.005857103980054049</v>
      </c>
      <c r="AL151">
        <f t="shared" si="31"/>
        <v>0.002645570676169215</v>
      </c>
      <c r="AM151">
        <f t="shared" si="32"/>
        <v>0.0064268741418959975</v>
      </c>
      <c r="AN151" s="3">
        <f t="shared" si="24"/>
        <v>624</v>
      </c>
      <c r="AO151">
        <f t="shared" si="33"/>
        <v>0.0054947642751494285</v>
      </c>
    </row>
    <row r="152" spans="25:41" ht="12.75">
      <c r="Y152">
        <f t="shared" si="34"/>
        <v>628</v>
      </c>
      <c r="Z152">
        <f>(Y152/$V$5)^$O$5</f>
        <v>1.17006235398219</v>
      </c>
      <c r="AA152">
        <f>$Q$5*(Y152-$V$5)</f>
        <v>3.694512960621597</v>
      </c>
      <c r="AB152">
        <f t="shared" si="25"/>
        <v>-0.8509944817946918</v>
      </c>
      <c r="AC152">
        <f t="shared" si="26"/>
        <v>-0.5251746299612958</v>
      </c>
      <c r="AD152">
        <f t="shared" si="27"/>
        <v>0.007220859884830286</v>
      </c>
      <c r="AE152">
        <f>2*$T$5*$U$5*Z152*$X$5/(Y152+Y153)</f>
        <v>2.457774040760907E-05</v>
      </c>
      <c r="AF152">
        <f t="shared" si="28"/>
        <v>-2.091552146185774E-05</v>
      </c>
      <c r="AG152">
        <f t="shared" si="35"/>
        <v>0.0034965014007143197</v>
      </c>
      <c r="AH152">
        <f t="shared" si="29"/>
        <v>-1.290760572385088E-05</v>
      </c>
      <c r="AI152">
        <f>AI151+AH151</f>
        <v>0.004670528407611421</v>
      </c>
      <c r="AJ152" s="1">
        <f t="shared" si="30"/>
        <v>0.628</v>
      </c>
      <c r="AK152">
        <f>SQRT(AG152^2+AI152^2)</f>
        <v>0.005834325809508968</v>
      </c>
      <c r="AL152">
        <f t="shared" si="31"/>
        <v>0.002663825872960375</v>
      </c>
      <c r="AM152">
        <f t="shared" si="32"/>
        <v>0.006413682712214222</v>
      </c>
      <c r="AN152" s="3">
        <f t="shared" si="24"/>
        <v>628</v>
      </c>
      <c r="AO152">
        <f t="shared" si="33"/>
        <v>0.005481487965479699</v>
      </c>
    </row>
    <row r="153" spans="25:41" ht="12.75">
      <c r="Y153">
        <f t="shared" si="34"/>
        <v>632</v>
      </c>
      <c r="Z153">
        <f>(Y153/$V$5)^$O$5</f>
        <v>1.1704861486903466</v>
      </c>
      <c r="AA153">
        <f>$Q$5*(Y153-$V$5)</f>
        <v>3.719645701850315</v>
      </c>
      <c r="AB153">
        <f t="shared" si="25"/>
        <v>-0.8375280400421418</v>
      </c>
      <c r="AC153">
        <f t="shared" si="26"/>
        <v>-0.546394346734269</v>
      </c>
      <c r="AD153">
        <f t="shared" si="27"/>
        <v>0.007238854238876757</v>
      </c>
      <c r="AE153">
        <f>2*$T$5*$U$5*Z153*$X$5/(Y153+Y154)</f>
        <v>2.4431521653366496E-05</v>
      </c>
      <c r="AF153">
        <f t="shared" si="28"/>
        <v>-2.0462084445591187E-05</v>
      </c>
      <c r="AG153">
        <f t="shared" si="35"/>
        <v>0.003475585879252462</v>
      </c>
      <c r="AH153">
        <f t="shared" si="29"/>
        <v>-1.3349245313515334E-05</v>
      </c>
      <c r="AI153">
        <f>AI152+AH152</f>
        <v>0.004657620801887571</v>
      </c>
      <c r="AJ153" s="1">
        <f t="shared" si="30"/>
        <v>0.632</v>
      </c>
      <c r="AK153">
        <f>SQRT(AG153^2+AI153^2)</f>
        <v>0.005811465283234076</v>
      </c>
      <c r="AL153">
        <f t="shared" si="31"/>
        <v>0.0026820815378124758</v>
      </c>
      <c r="AM153">
        <f t="shared" si="32"/>
        <v>0.006400522643793196</v>
      </c>
      <c r="AN153" s="3">
        <f t="shared" si="24"/>
        <v>632</v>
      </c>
      <c r="AO153">
        <f t="shared" si="33"/>
        <v>0.005468260048147278</v>
      </c>
    </row>
    <row r="154" spans="25:41" ht="12.75">
      <c r="Y154">
        <f t="shared" si="34"/>
        <v>636</v>
      </c>
      <c r="Z154">
        <f>(Y154/$V$5)^$O$5</f>
        <v>1.1709074216450936</v>
      </c>
      <c r="AA154">
        <f>$Q$5*(Y154-$V$5)</f>
        <v>3.7447784430790336</v>
      </c>
      <c r="AB154">
        <f t="shared" si="25"/>
        <v>-0.8235325976284273</v>
      </c>
      <c r="AC154">
        <f t="shared" si="26"/>
        <v>-0.5672689491267565</v>
      </c>
      <c r="AD154">
        <f t="shared" si="27"/>
        <v>0.007256741519090551</v>
      </c>
      <c r="AE154">
        <f>2*$T$5*$U$5*Z154*$X$5/(Y154+Y155)</f>
        <v>2.428708405665431E-05</v>
      </c>
      <c r="AF154">
        <f t="shared" si="28"/>
        <v>-2.0001205421996488E-05</v>
      </c>
      <c r="AG154">
        <f t="shared" si="35"/>
        <v>0.0034551237948068705</v>
      </c>
      <c r="AH154">
        <f t="shared" si="29"/>
        <v>-1.3777308650171494E-05</v>
      </c>
      <c r="AI154">
        <f>AI153+AH153</f>
        <v>0.004644271556574055</v>
      </c>
      <c r="AJ154" s="1">
        <f t="shared" si="30"/>
        <v>0.636</v>
      </c>
      <c r="AK154">
        <f>SQRT(AG154^2+AI154^2)</f>
        <v>0.0057885351107722785</v>
      </c>
      <c r="AL154">
        <f t="shared" si="31"/>
        <v>0.0027003376649867247</v>
      </c>
      <c r="AM154">
        <f t="shared" si="32"/>
        <v>0.006387406534235111</v>
      </c>
      <c r="AN154" s="3">
        <f t="shared" si="24"/>
        <v>636</v>
      </c>
      <c r="AO154">
        <f t="shared" si="33"/>
        <v>0.005455090997084104</v>
      </c>
    </row>
    <row r="155" spans="25:41" ht="12.75">
      <c r="Y155">
        <f t="shared" si="34"/>
        <v>640</v>
      </c>
      <c r="Z155">
        <f>(Y155/$V$5)^$O$5</f>
        <v>1.1713262035712162</v>
      </c>
      <c r="AA155">
        <f>$Q$5*(Y155-$V$5)</f>
        <v>3.769911184307752</v>
      </c>
      <c r="AB155">
        <f t="shared" si="25"/>
        <v>-0.8090169943749472</v>
      </c>
      <c r="AC155">
        <f t="shared" si="26"/>
        <v>-0.5877852522924734</v>
      </c>
      <c r="AD155">
        <f t="shared" si="27"/>
        <v>0.007274523030048273</v>
      </c>
      <c r="AE155">
        <f>2*$T$5*$U$5*Z155*$X$5/(Y155+Y156)</f>
        <v>2.4144394958134402E-05</v>
      </c>
      <c r="AF155">
        <f t="shared" si="28"/>
        <v>-1.9533225840031525E-05</v>
      </c>
      <c r="AG155">
        <f t="shared" si="35"/>
        <v>0.003435122589384874</v>
      </c>
      <c r="AH155">
        <f t="shared" si="29"/>
        <v>-1.4191719281916152E-05</v>
      </c>
      <c r="AI155">
        <f>AI154+AH154</f>
        <v>0.0046304942479238834</v>
      </c>
      <c r="AJ155" s="1">
        <f t="shared" si="30"/>
        <v>0.64</v>
      </c>
      <c r="AK155">
        <f>SQRT(AG155^2+AI155^2)</f>
        <v>0.005765548038491953</v>
      </c>
      <c r="AL155">
        <f t="shared" si="31"/>
        <v>0.002718594248850235</v>
      </c>
      <c r="AM155">
        <f t="shared" si="32"/>
        <v>0.00637434693706265</v>
      </c>
      <c r="AN155" s="3">
        <f t="shared" si="24"/>
        <v>640</v>
      </c>
      <c r="AO155">
        <f t="shared" si="33"/>
        <v>0.005441991238331494</v>
      </c>
    </row>
    <row r="156" spans="25:41" ht="12.75">
      <c r="Y156">
        <f t="shared" si="34"/>
        <v>644</v>
      </c>
      <c r="Z156">
        <f>(Y156/$V$5)^$O$5</f>
        <v>1.1717425246300153</v>
      </c>
      <c r="AA156">
        <f>$Q$5*(Y156-$V$5)</f>
        <v>3.7950439255364703</v>
      </c>
      <c r="AB156">
        <f t="shared" si="25"/>
        <v>-0.7939903986478353</v>
      </c>
      <c r="AC156">
        <f t="shared" si="26"/>
        <v>-0.6079302976946055</v>
      </c>
      <c r="AD156">
        <f t="shared" si="27"/>
        <v>0.007292200052400951</v>
      </c>
      <c r="AE156">
        <f>2*$T$5*$U$5*Z156*$X$5/(Y156+Y157)</f>
        <v>2.4003422495825567E-05</v>
      </c>
      <c r="AF156">
        <f t="shared" si="28"/>
        <v>-1.905848699637296E-05</v>
      </c>
      <c r="AG156">
        <f t="shared" si="35"/>
        <v>0.0034155893635448424</v>
      </c>
      <c r="AH156">
        <f t="shared" si="29"/>
        <v>-1.4592407783576627E-05</v>
      </c>
      <c r="AI156">
        <f>AI155+AH155</f>
        <v>0.004616302528641967</v>
      </c>
      <c r="AJ156" s="1">
        <f t="shared" si="30"/>
        <v>0.644</v>
      </c>
      <c r="AK156">
        <f>SQRT(AG156^2+AI156^2)</f>
        <v>0.005742516846845717</v>
      </c>
      <c r="AL156">
        <f t="shared" si="31"/>
        <v>0.0027368512838734276</v>
      </c>
      <c r="AM156">
        <f t="shared" si="32"/>
        <v>0.006361356355868339</v>
      </c>
      <c r="AN156" s="3">
        <f t="shared" si="24"/>
        <v>644</v>
      </c>
      <c r="AO156">
        <f t="shared" si="33"/>
        <v>0.005428971145241122</v>
      </c>
    </row>
    <row r="157" spans="25:41" ht="12.75">
      <c r="Y157">
        <f t="shared" si="34"/>
        <v>648</v>
      </c>
      <c r="Z157">
        <f>(Y157/$V$5)^$O$5</f>
        <v>1.172156414433067</v>
      </c>
      <c r="AA157">
        <f>$Q$5*(Y157-$V$5)</f>
        <v>3.820176666765189</v>
      </c>
      <c r="AB157">
        <f t="shared" si="25"/>
        <v>-0.7784623015670232</v>
      </c>
      <c r="AC157">
        <f t="shared" si="26"/>
        <v>-0.6276913612907007</v>
      </c>
      <c r="AD157">
        <f t="shared" si="27"/>
        <v>0.007309773843458255</v>
      </c>
      <c r="AE157">
        <f>2*$T$5*$U$5*Z157*$X$5/(Y157+Y158)</f>
        <v>2.3864135580849577E-05</v>
      </c>
      <c r="AF157">
        <f t="shared" si="28"/>
        <v>-1.8577329909175653E-05</v>
      </c>
      <c r="AG157">
        <f t="shared" si="35"/>
        <v>0.0033965308765484693</v>
      </c>
      <c r="AH157">
        <f t="shared" si="29"/>
        <v>-1.4979311748769317E-05</v>
      </c>
      <c r="AI157">
        <f>AI156+AH156</f>
        <v>0.00460171012085839</v>
      </c>
      <c r="AJ157" s="1">
        <f t="shared" si="30"/>
        <v>0.648</v>
      </c>
      <c r="AK157">
        <f>SQRT(AG157^2+AI157^2)</f>
        <v>0.005719454347379447</v>
      </c>
      <c r="AL157">
        <f t="shared" si="31"/>
        <v>0.002755108764627505</v>
      </c>
      <c r="AM157">
        <f t="shared" si="32"/>
        <v>0.006348447238237469</v>
      </c>
      <c r="AN157" s="3">
        <f t="shared" si="24"/>
        <v>648</v>
      </c>
      <c r="AO157">
        <f t="shared" si="33"/>
        <v>0.005416041033489546</v>
      </c>
    </row>
    <row r="158" spans="25:41" ht="12.75">
      <c r="Y158">
        <f t="shared" si="34"/>
        <v>652</v>
      </c>
      <c r="Z158">
        <f>(Y158/$V$5)^$O$5</f>
        <v>1.1725679020555646</v>
      </c>
      <c r="AA158">
        <f>$Q$5*(Y158-$V$5)</f>
        <v>3.845309407993907</v>
      </c>
      <c r="AB158">
        <f t="shared" si="25"/>
        <v>-0.7624425110114479</v>
      </c>
      <c r="AC158">
        <f t="shared" si="26"/>
        <v>-0.6470559615694443</v>
      </c>
      <c r="AD158">
        <f t="shared" si="27"/>
        <v>0.007327245637755002</v>
      </c>
      <c r="AE158">
        <f>2*$T$5*$U$5*Z158*$X$5/(Y158+Y159)</f>
        <v>2.3726503874058867E-05</v>
      </c>
      <c r="AF158">
        <f t="shared" si="28"/>
        <v>-1.8090095191260288E-05</v>
      </c>
      <c r="AG158">
        <f t="shared" si="35"/>
        <v>0.0033779535466392937</v>
      </c>
      <c r="AH158">
        <f t="shared" si="29"/>
        <v>-1.5352375778910306E-05</v>
      </c>
      <c r="AI158">
        <f>AI157+AH157</f>
        <v>0.004586730809109621</v>
      </c>
      <c r="AJ158" s="1">
        <f t="shared" si="30"/>
        <v>0.652</v>
      </c>
      <c r="AK158">
        <f>SQRT(AG158^2+AI158^2)</f>
        <v>0.00569637337948351</v>
      </c>
      <c r="AL158">
        <f t="shared" si="31"/>
        <v>0.002773366685782007</v>
      </c>
      <c r="AM158">
        <f t="shared" si="32"/>
        <v>0.006335631969448183</v>
      </c>
      <c r="AN158" s="3">
        <f t="shared" si="24"/>
        <v>652</v>
      </c>
      <c r="AO158">
        <f t="shared" si="33"/>
        <v>0.005403211155909635</v>
      </c>
    </row>
    <row r="159" spans="25:41" ht="12.75">
      <c r="Y159">
        <f t="shared" si="34"/>
        <v>656</v>
      </c>
      <c r="Z159">
        <f>(Y159/$V$5)^$O$5</f>
        <v>1.1729770160492559</v>
      </c>
      <c r="AA159">
        <f>$Q$5*(Y159-$V$5)</f>
        <v>3.8704421492226255</v>
      </c>
      <c r="AB159">
        <f t="shared" si="25"/>
        <v>-0.745941145424182</v>
      </c>
      <c r="AC159">
        <f t="shared" si="26"/>
        <v>-0.6660118674342518</v>
      </c>
      <c r="AD159">
        <f t="shared" si="27"/>
        <v>0.007344616647600469</v>
      </c>
      <c r="AE159">
        <f>2*$T$5*$U$5*Z159*$X$5/(Y159+Y160)</f>
        <v>2.359049776350855E-05</v>
      </c>
      <c r="AF159">
        <f t="shared" si="28"/>
        <v>-1.759712292283817E-05</v>
      </c>
      <c r="AG159">
        <f t="shared" si="35"/>
        <v>0.0033598634514480333</v>
      </c>
      <c r="AH159">
        <f t="shared" si="29"/>
        <v>-1.5711551469177868E-05</v>
      </c>
      <c r="AI159">
        <f>AI158+AH158</f>
        <v>0.004571378433330711</v>
      </c>
      <c r="AJ159" s="1">
        <f t="shared" si="30"/>
        <v>0.656</v>
      </c>
      <c r="AK159">
        <f>SQRT(AG159^2+AI159^2)</f>
        <v>0.005673286806878129</v>
      </c>
      <c r="AL159">
        <f t="shared" si="31"/>
        <v>0.002791625042102439</v>
      </c>
      <c r="AM159">
        <f t="shared" si="32"/>
        <v>0.006322922865952967</v>
      </c>
      <c r="AN159" s="3">
        <f t="shared" si="24"/>
        <v>656</v>
      </c>
      <c r="AO159">
        <f t="shared" si="33"/>
        <v>0.0053904916971429</v>
      </c>
    </row>
    <row r="160" spans="25:41" ht="12.75">
      <c r="Y160">
        <f t="shared" si="34"/>
        <v>660</v>
      </c>
      <c r="Z160">
        <f>(Y160/$V$5)^$O$5</f>
        <v>1.1733837844549924</v>
      </c>
      <c r="AA160">
        <f>$Q$5*(Y160-$V$5)</f>
        <v>3.8955748904513436</v>
      </c>
      <c r="AB160">
        <f t="shared" si="25"/>
        <v>-0.7289686274214116</v>
      </c>
      <c r="AC160">
        <f t="shared" si="26"/>
        <v>-0.6845471059286887</v>
      </c>
      <c r="AD160">
        <f t="shared" si="27"/>
        <v>0.00736188806361125</v>
      </c>
      <c r="AE160">
        <f>2*$T$5*$U$5*Z160*$X$5/(Y160+Y161)</f>
        <v>2.3456088342737413E-05</v>
      </c>
      <c r="AF160">
        <f t="shared" si="28"/>
        <v>-1.7098752523880664E-05</v>
      </c>
      <c r="AG160">
        <f t="shared" si="35"/>
        <v>0.0033422663285251953</v>
      </c>
      <c r="AH160">
        <f t="shared" si="29"/>
        <v>-1.605679739142855E-05</v>
      </c>
      <c r="AI160">
        <f>AI159+AH159</f>
        <v>0.004555666881861533</v>
      </c>
      <c r="AJ160" s="1">
        <f t="shared" si="30"/>
        <v>0.66</v>
      </c>
      <c r="AK160">
        <f>SQRT(AG160^2+AI160^2)</f>
        <v>0.005650207513824892</v>
      </c>
      <c r="AL160">
        <f t="shared" si="31"/>
        <v>0.0028098838284479704</v>
      </c>
      <c r="AM160">
        <f t="shared" si="32"/>
        <v>0.006310332168646647</v>
      </c>
      <c r="AN160" s="3">
        <f t="shared" si="24"/>
        <v>660</v>
      </c>
      <c r="AO160">
        <f t="shared" si="33"/>
        <v>0.00537789276811733</v>
      </c>
    </row>
    <row r="161" spans="25:41" ht="12.75">
      <c r="Y161">
        <f t="shared" si="34"/>
        <v>664</v>
      </c>
      <c r="Z161">
        <f>(Y161/$V$5)^$O$5</f>
        <v>1.173788234814904</v>
      </c>
      <c r="AA161">
        <f>$Q$5*(Y161-$V$5)</f>
        <v>3.920707631680062</v>
      </c>
      <c r="AB161">
        <f t="shared" si="25"/>
        <v>-0.7115356772092851</v>
      </c>
      <c r="AC161">
        <f t="shared" si="26"/>
        <v>-0.7026499697988494</v>
      </c>
      <c r="AD161">
        <f t="shared" si="27"/>
        <v>0.007379061055228178</v>
      </c>
      <c r="AE161">
        <f>2*$T$5*$U$5*Z161*$X$5/(Y161+Y162)</f>
        <v>2.3323247389824128E-05</v>
      </c>
      <c r="AF161">
        <f t="shared" si="28"/>
        <v>-1.65953226262382E-05</v>
      </c>
      <c r="AG161">
        <f t="shared" si="35"/>
        <v>0.0033251675760013148</v>
      </c>
      <c r="AH161">
        <f t="shared" si="29"/>
        <v>-1.6388079074071018E-05</v>
      </c>
      <c r="AI161">
        <f>AI160+AH160</f>
        <v>0.004539610084470105</v>
      </c>
      <c r="AJ161" s="1">
        <f t="shared" si="30"/>
        <v>0.664</v>
      </c>
      <c r="AK161">
        <f>SQRT(AG161^2+AI161^2)</f>
        <v>0.005627148401056536</v>
      </c>
      <c r="AL161">
        <f t="shared" si="31"/>
        <v>0.002828143039769204</v>
      </c>
      <c r="AM161">
        <f t="shared" si="32"/>
        <v>0.006297872035926748</v>
      </c>
      <c r="AN161" s="3">
        <f t="shared" si="24"/>
        <v>664</v>
      </c>
      <c r="AO161">
        <f t="shared" si="33"/>
        <v>0.0053654244003560544</v>
      </c>
    </row>
    <row r="162" spans="25:41" ht="12.75">
      <c r="Y162">
        <f t="shared" si="34"/>
        <v>668</v>
      </c>
      <c r="Z162">
        <f>(Y162/$V$5)^$O$5</f>
        <v>1.1741903941842107</v>
      </c>
      <c r="AA162">
        <f>$Q$5*(Y162-$V$5)</f>
        <v>3.9458403729087803</v>
      </c>
      <c r="AB162">
        <f t="shared" si="25"/>
        <v>-0.6936533058128049</v>
      </c>
      <c r="AC162">
        <f t="shared" si="26"/>
        <v>-0.7203090248879069</v>
      </c>
      <c r="AD162">
        <f t="shared" si="27"/>
        <v>0.007396136771217851</v>
      </c>
      <c r="AE162">
        <f>2*$T$5*$U$5*Z162*$X$5/(Y162+Y163)</f>
        <v>2.319194734718653E-05</v>
      </c>
      <c r="AF162">
        <f t="shared" si="28"/>
        <v>-1.6087170945612446E-05</v>
      </c>
      <c r="AG162">
        <f t="shared" si="35"/>
        <v>0.0033085722533750766</v>
      </c>
      <c r="AH162">
        <f t="shared" si="29"/>
        <v>-1.6705368978903607E-05</v>
      </c>
      <c r="AI162">
        <f>AI161+AH161</f>
        <v>0.004523222005396034</v>
      </c>
      <c r="AJ162" s="1">
        <f t="shared" si="30"/>
        <v>0.668</v>
      </c>
      <c r="AK162">
        <f>SQRT(AG162^2+AI162^2)</f>
        <v>0.005604122381417304</v>
      </c>
      <c r="AL162">
        <f t="shared" si="31"/>
        <v>0.0028464026711060068</v>
      </c>
      <c r="AM162">
        <f t="shared" si="32"/>
        <v>0.0062855545365529805</v>
      </c>
      <c r="AN162" s="3">
        <f t="shared" si="24"/>
        <v>668</v>
      </c>
      <c r="AO162">
        <f t="shared" si="33"/>
        <v>0.005353096540122847</v>
      </c>
    </row>
    <row r="163" spans="25:41" ht="12.75">
      <c r="Y163">
        <f t="shared" si="34"/>
        <v>672</v>
      </c>
      <c r="Z163">
        <f>(Y163/$V$5)^$O$5</f>
        <v>1.1745902891426871</v>
      </c>
      <c r="AA163">
        <f>$Q$5*(Y163-$V$5)</f>
        <v>3.970973114137499</v>
      </c>
      <c r="AB163">
        <f t="shared" si="25"/>
        <v>-0.6753328081210243</v>
      </c>
      <c r="AC163">
        <f t="shared" si="26"/>
        <v>-0.737513117358174</v>
      </c>
      <c r="AD163">
        <f t="shared" si="27"/>
        <v>0.007413116340159435</v>
      </c>
      <c r="AE163">
        <f>2*$T$5*$U$5*Z163*$X$5/(Y163+Y164)</f>
        <v>2.306216130209338E-05</v>
      </c>
      <c r="AF163">
        <f t="shared" si="28"/>
        <v>-1.557463415348274E-05</v>
      </c>
      <c r="AG163">
        <f t="shared" si="35"/>
        <v>0.0032924850824294642</v>
      </c>
      <c r="AH163">
        <f t="shared" si="29"/>
        <v>-1.7008646474923934E-05</v>
      </c>
      <c r="AI163">
        <f>AI162+AH162</f>
        <v>0.00450651663641713</v>
      </c>
      <c r="AJ163" s="1">
        <f t="shared" si="30"/>
        <v>0.672</v>
      </c>
      <c r="AK163">
        <f>SQRT(AG163^2+AI163^2)</f>
        <v>0.005581142375206434</v>
      </c>
      <c r="AL163">
        <f t="shared" si="31"/>
        <v>0.0028646627175854147</v>
      </c>
      <c r="AM163">
        <f t="shared" si="32"/>
        <v>0.006273391642313492</v>
      </c>
      <c r="AN163" s="3">
        <f t="shared" si="24"/>
        <v>672</v>
      </c>
      <c r="AO163">
        <f t="shared" si="33"/>
        <v>0.005340919042411231</v>
      </c>
    </row>
    <row r="164" spans="25:41" ht="12.75">
      <c r="Y164">
        <f t="shared" si="34"/>
        <v>676</v>
      </c>
      <c r="Z164">
        <f>(Y164/$V$5)^$O$5</f>
        <v>1.1749879458057906</v>
      </c>
      <c r="AA164">
        <f>$Q$5*(Y164-$V$5)</f>
        <v>3.996105855366217</v>
      </c>
      <c r="AB164">
        <f t="shared" si="25"/>
        <v>-0.6565857557529564</v>
      </c>
      <c r="AC164">
        <f t="shared" si="26"/>
        <v>-0.7542513807361038</v>
      </c>
      <c r="AD164">
        <f t="shared" si="27"/>
        <v>0.007430000870917134</v>
      </c>
      <c r="AE164">
        <f>2*$T$5*$U$5*Z164*$X$5/(Y164+Y165)</f>
        <v>2.2933862967859422E-05</v>
      </c>
      <c r="AF164">
        <f t="shared" si="28"/>
        <v>-1.5058047749086718E-05</v>
      </c>
      <c r="AG164">
        <f t="shared" si="35"/>
        <v>0.0032769104482759815</v>
      </c>
      <c r="AH164">
        <f t="shared" si="29"/>
        <v>-1.7297897809120567E-05</v>
      </c>
      <c r="AI164">
        <f>AI163+AH163</f>
        <v>0.0044895079899422066</v>
      </c>
      <c r="AJ164" s="1">
        <f t="shared" si="30"/>
        <v>0.676</v>
      </c>
      <c r="AK164">
        <f>SQRT(AG164^2+AI164^2)</f>
        <v>0.005558221305217633</v>
      </c>
      <c r="AL164">
        <f t="shared" si="31"/>
        <v>0.0028829231744195855</v>
      </c>
      <c r="AM164">
        <f t="shared" si="32"/>
        <v>0.006261395220506425</v>
      </c>
      <c r="AN164" s="3">
        <f t="shared" si="24"/>
        <v>676</v>
      </c>
      <c r="AO164">
        <f t="shared" si="33"/>
        <v>0.005328901664784694</v>
      </c>
    </row>
    <row r="165" spans="25:41" ht="12.75">
      <c r="Y165">
        <f t="shared" si="34"/>
        <v>680</v>
      </c>
      <c r="Z165">
        <f>(Y165/$V$5)^$O$5</f>
        <v>1.1753833898354635</v>
      </c>
      <c r="AA165">
        <f>$Q$5*(Y165-$V$5)</f>
        <v>4.0212385965949355</v>
      </c>
      <c r="AB165">
        <f t="shared" si="25"/>
        <v>-0.6374239897486895</v>
      </c>
      <c r="AC165">
        <f t="shared" si="26"/>
        <v>-0.7705132427757894</v>
      </c>
      <c r="AD165">
        <f t="shared" si="27"/>
        <v>0.007446791453098892</v>
      </c>
      <c r="AE165">
        <f>2*$T$5*$U$5*Z165*$X$5/(Y165+Y166)</f>
        <v>2.2807026665695873E-05</v>
      </c>
      <c r="AF165">
        <f t="shared" si="28"/>
        <v>-1.4537745931552615E-05</v>
      </c>
      <c r="AG165">
        <f t="shared" si="35"/>
        <v>0.0032618524005268946</v>
      </c>
      <c r="AH165">
        <f t="shared" si="29"/>
        <v>-1.7573116074259226E-05</v>
      </c>
      <c r="AI165">
        <f>AI164+AH164</f>
        <v>0.004472210092133086</v>
      </c>
      <c r="AJ165" s="1">
        <f t="shared" si="30"/>
        <v>0.68</v>
      </c>
      <c r="AK165">
        <f>SQRT(AG165^2+AI165^2)</f>
        <v>0.005535372091467753</v>
      </c>
      <c r="AL165">
        <f t="shared" si="31"/>
        <v>0.002901184036903824</v>
      </c>
      <c r="AM165">
        <f t="shared" si="32"/>
        <v>0.006249577026246309</v>
      </c>
      <c r="AN165" s="3">
        <f t="shared" si="24"/>
        <v>680</v>
      </c>
      <c r="AO165">
        <f t="shared" si="33"/>
        <v>0.005317054061076325</v>
      </c>
    </row>
    <row r="166" spans="25:41" ht="12.75">
      <c r="Y166">
        <f t="shared" si="34"/>
        <v>684</v>
      </c>
      <c r="Z166">
        <f>(Y166/$V$5)^$O$5</f>
        <v>1.1757766464506236</v>
      </c>
      <c r="AA166">
        <f>$Q$5*(Y166-$V$5)</f>
        <v>4.046371337823654</v>
      </c>
      <c r="AB166">
        <f t="shared" si="25"/>
        <v>-0.617859613090334</v>
      </c>
      <c r="AC166">
        <f t="shared" si="26"/>
        <v>-0.7862884321366191</v>
      </c>
      <c r="AD166">
        <f t="shared" si="27"/>
        <v>0.007463489157501778</v>
      </c>
      <c r="AE166">
        <f>2*$T$5*$U$5*Z166*$X$5/(Y166+Y167)</f>
        <v>2.268162730718984E-05</v>
      </c>
      <c r="AF166">
        <f t="shared" si="28"/>
        <v>-1.401406147227947E-05</v>
      </c>
      <c r="AG166">
        <f t="shared" si="35"/>
        <v>0.003247314654595342</v>
      </c>
      <c r="AH166">
        <f t="shared" si="29"/>
        <v>-1.7834301173677427E-05</v>
      </c>
      <c r="AI166">
        <f>AI165+AH165</f>
        <v>0.004454636976058826</v>
      </c>
      <c r="AJ166" s="1">
        <f t="shared" si="30"/>
        <v>0.684</v>
      </c>
      <c r="AK166">
        <f>SQRT(AG166^2+AI166^2)</f>
        <v>0.0055126076456084</v>
      </c>
      <c r="AL166">
        <f t="shared" si="31"/>
        <v>0.002919445300414654</v>
      </c>
      <c r="AM166">
        <f t="shared" si="32"/>
        <v>0.006237948694605736</v>
      </c>
      <c r="AN166" s="3">
        <f t="shared" si="24"/>
        <v>684</v>
      </c>
      <c r="AO166">
        <f t="shared" si="33"/>
        <v>0.005305385774956959</v>
      </c>
    </row>
    <row r="167" spans="25:41" ht="12.75">
      <c r="Y167">
        <f t="shared" si="34"/>
        <v>688</v>
      </c>
      <c r="Z167">
        <f>(Y167/$V$5)^$O$5</f>
        <v>1.1761677404373512</v>
      </c>
      <c r="AA167">
        <f>$Q$5*(Y167-$V$5)</f>
        <v>4.071504079052372</v>
      </c>
      <c r="AB167">
        <f t="shared" si="25"/>
        <v>-0.597904983057519</v>
      </c>
      <c r="AC167">
        <f t="shared" si="26"/>
        <v>-0.8015669848708764</v>
      </c>
      <c r="AD167">
        <f t="shared" si="27"/>
        <v>0.007480095036544562</v>
      </c>
      <c r="AE167">
        <f>2*$T$5*$U$5*Z167*$X$5/(Y167+Y168)</f>
        <v>2.2557640377387383E-05</v>
      </c>
      <c r="AF167">
        <f t="shared" si="28"/>
        <v>-1.3487325587659411E-05</v>
      </c>
      <c r="AG167">
        <f t="shared" si="35"/>
        <v>0.0032333005931230625</v>
      </c>
      <c r="AH167">
        <f t="shared" si="29"/>
        <v>-1.8081459783103943E-05</v>
      </c>
      <c r="AI167">
        <f>AI166+AH166</f>
        <v>0.004436802674885149</v>
      </c>
      <c r="AJ167" s="1">
        <f t="shared" si="30"/>
        <v>0.688</v>
      </c>
      <c r="AK167">
        <f>SQRT(AG167^2+AI167^2)</f>
        <v>0.0054899408650146645</v>
      </c>
      <c r="AL167">
        <f t="shared" si="31"/>
        <v>0.0029377069604079546</v>
      </c>
      <c r="AM167">
        <f t="shared" si="32"/>
        <v>0.00622652173260379</v>
      </c>
      <c r="AN167" s="3">
        <f t="shared" si="24"/>
        <v>688</v>
      </c>
      <c r="AO167">
        <f t="shared" si="33"/>
        <v>0.005293906233381723</v>
      </c>
    </row>
    <row r="168" spans="25:41" ht="12.75">
      <c r="Y168">
        <f t="shared" si="34"/>
        <v>692</v>
      </c>
      <c r="Z168">
        <f>(Y168/$V$5)^$O$5</f>
        <v>1.1765566961587846</v>
      </c>
      <c r="AA168">
        <f>$Q$5*(Y168-$V$5)</f>
        <v>4.09663682028109</v>
      </c>
      <c r="AB168">
        <f t="shared" si="25"/>
        <v>-0.5775727034222676</v>
      </c>
      <c r="AC168">
        <f t="shared" si="26"/>
        <v>-0.8163392507171839</v>
      </c>
      <c r="AD168">
        <f t="shared" si="27"/>
        <v>0.007496610124687865</v>
      </c>
      <c r="AE168">
        <f>2*$T$5*$U$5*Z168*$X$5/(Y168+Y169)</f>
        <v>2.2435041918455985E-05</v>
      </c>
      <c r="AF168">
        <f t="shared" si="28"/>
        <v>-1.2957867812234521E-05</v>
      </c>
      <c r="AG168">
        <f t="shared" si="35"/>
        <v>0.0032198132675354033</v>
      </c>
      <c r="AH168">
        <f t="shared" si="29"/>
        <v>-1.8314605309520973E-05</v>
      </c>
      <c r="AI168">
        <f>AI167+AH167</f>
        <v>0.004418721215102045</v>
      </c>
      <c r="AJ168" s="1">
        <f t="shared" si="30"/>
        <v>0.692</v>
      </c>
      <c r="AK168">
        <f>SQRT(AG168^2+AI168^2)</f>
        <v>0.00546738462654585</v>
      </c>
      <c r="AL168">
        <f t="shared" si="31"/>
        <v>0.0029559690124171434</v>
      </c>
      <c r="AM168">
        <f t="shared" si="32"/>
        <v>0.00621530751105368</v>
      </c>
      <c r="AN168" s="3">
        <f t="shared" si="24"/>
        <v>692</v>
      </c>
      <c r="AO168">
        <f t="shared" si="33"/>
        <v>0.005282624739925734</v>
      </c>
    </row>
    <row r="169" spans="25:41" ht="12.75">
      <c r="Y169">
        <f t="shared" si="34"/>
        <v>696</v>
      </c>
      <c r="Z169">
        <f>(Y169/$V$5)^$O$5</f>
        <v>1.1769435375647341</v>
      </c>
      <c r="AA169">
        <f>$Q$5*(Y169-$V$5)</f>
        <v>4.121769561509809</v>
      </c>
      <c r="AB169">
        <f t="shared" si="25"/>
        <v>-0.5568756164881878</v>
      </c>
      <c r="AC169">
        <f t="shared" si="26"/>
        <v>-0.8305958991958128</v>
      </c>
      <c r="AD169">
        <f t="shared" si="27"/>
        <v>0.007513035438842373</v>
      </c>
      <c r="AE169">
        <f>2*$T$5*$U$5*Z169*$X$5/(Y169+Y170)</f>
        <v>2.231380851390349E-05</v>
      </c>
      <c r="AF169">
        <f t="shared" si="28"/>
        <v>-1.242601587237938E-05</v>
      </c>
      <c r="AG169">
        <f t="shared" si="35"/>
        <v>0.003206855399723169</v>
      </c>
      <c r="AH169">
        <f t="shared" si="29"/>
        <v>-1.8533757847088852E-05</v>
      </c>
      <c r="AI169">
        <f>AI168+AH168</f>
        <v>0.004400406609792525</v>
      </c>
      <c r="AJ169" s="1">
        <f t="shared" si="30"/>
        <v>0.696</v>
      </c>
      <c r="AK169">
        <f>SQRT(AG169^2+AI169^2)</f>
        <v>0.005444951779973757</v>
      </c>
      <c r="AL169">
        <f t="shared" si="31"/>
        <v>0.002974231452051415</v>
      </c>
      <c r="AM169">
        <f t="shared" si="32"/>
        <v>0.00620431725628302</v>
      </c>
      <c r="AN169" s="3">
        <f t="shared" si="24"/>
        <v>696</v>
      </c>
      <c r="AO169">
        <f t="shared" si="33"/>
        <v>0.005271550468020451</v>
      </c>
    </row>
    <row r="170" spans="25:41" ht="12.75">
      <c r="Y170">
        <f t="shared" si="34"/>
        <v>700</v>
      </c>
      <c r="Z170">
        <f>(Y170/$V$5)^$O$5</f>
        <v>1.1773282882010228</v>
      </c>
      <c r="AA170">
        <f>$Q$5*(Y170-$V$5)</f>
        <v>4.1469023027385274</v>
      </c>
      <c r="AB170">
        <f t="shared" si="25"/>
        <v>-0.5358267949789963</v>
      </c>
      <c r="AC170">
        <f t="shared" si="26"/>
        <v>-0.8443279255020153</v>
      </c>
      <c r="AD170">
        <f t="shared" si="27"/>
        <v>0.007529371978765432</v>
      </c>
      <c r="AE170">
        <f>2*$T$5*$U$5*Z170*$X$5/(Y170+Y171)</f>
        <v>2.2193917273331343E-05</v>
      </c>
      <c r="AF170">
        <f t="shared" si="28"/>
        <v>-1.1892095560598118E-05</v>
      </c>
      <c r="AG170">
        <f t="shared" si="35"/>
        <v>0.0031944293838507896</v>
      </c>
      <c r="AH170">
        <f t="shared" si="29"/>
        <v>-1.8738944130155196E-05</v>
      </c>
      <c r="AI170">
        <f>AI169+AH169</f>
        <v>0.004381872851945435</v>
      </c>
      <c r="AJ170" s="1">
        <f t="shared" si="30"/>
        <v>0.7</v>
      </c>
      <c r="AK170">
        <f>SQRT(AG170^2+AI170^2)</f>
        <v>0.005422655141074873</v>
      </c>
      <c r="AL170">
        <f t="shared" si="31"/>
        <v>0.00299249427499403</v>
      </c>
      <c r="AM170">
        <f t="shared" si="32"/>
        <v>0.006193562041741231</v>
      </c>
      <c r="AN170" s="3">
        <f t="shared" si="24"/>
        <v>700</v>
      </c>
      <c r="AO170">
        <f t="shared" si="33"/>
        <v>0.005260692454103092</v>
      </c>
    </row>
    <row r="171" spans="25:41" ht="12.75">
      <c r="Y171">
        <f t="shared" si="34"/>
        <v>704</v>
      </c>
      <c r="Z171">
        <f>(Y171/$V$5)^$O$5</f>
        <v>1.177710971218564</v>
      </c>
      <c r="AA171">
        <f>$Q$5*(Y171-$V$5)</f>
        <v>4.172035043967245</v>
      </c>
      <c r="AB171">
        <f t="shared" si="25"/>
        <v>-0.5144395337815068</v>
      </c>
      <c r="AC171">
        <f t="shared" si="26"/>
        <v>-0.8575266561936521</v>
      </c>
      <c r="AD171">
        <f t="shared" si="27"/>
        <v>0.007545620727446514</v>
      </c>
      <c r="AE171">
        <f>2*$T$5*$U$5*Z171*$X$5/(Y171+Y172)</f>
        <v>2.207534581770129E-05</v>
      </c>
      <c r="AF171">
        <f t="shared" si="28"/>
        <v>-1.1356430610523787E-05</v>
      </c>
      <c r="AG171">
        <f t="shared" si="35"/>
        <v>0.0031825372882901917</v>
      </c>
      <c r="AH171">
        <f t="shared" si="29"/>
        <v>-1.893019748337191E-05</v>
      </c>
      <c r="AI171">
        <f>AI170+AH170</f>
        <v>0.00436313390781528</v>
      </c>
      <c r="AJ171" s="1">
        <f t="shared" si="30"/>
        <v>0.704</v>
      </c>
      <c r="AK171">
        <f>SQRT(AG171^2+AI171^2)</f>
        <v>0.005400507484383752</v>
      </c>
      <c r="AL171">
        <f t="shared" si="31"/>
        <v>0.003010757477000647</v>
      </c>
      <c r="AM171">
        <f t="shared" si="32"/>
        <v>0.006183052779509506</v>
      </c>
      <c r="AN171" s="3">
        <f t="shared" si="24"/>
        <v>704</v>
      </c>
      <c r="AO171">
        <f t="shared" si="33"/>
        <v>0.00525005959069225</v>
      </c>
    </row>
    <row r="172" spans="25:41" ht="12.75">
      <c r="Y172">
        <f t="shared" si="34"/>
        <v>708</v>
      </c>
      <c r="Z172">
        <f>(Y172/$V$5)^$O$5</f>
        <v>1.1780916093821865</v>
      </c>
      <c r="AA172">
        <f>$Q$5*(Y172-$V$5)</f>
        <v>4.197167785195964</v>
      </c>
      <c r="AB172">
        <f t="shared" si="25"/>
        <v>-0.4927273415482917</v>
      </c>
      <c r="AC172">
        <f t="shared" si="26"/>
        <v>-0.8701837546695256</v>
      </c>
      <c r="AD172">
        <f t="shared" si="27"/>
        <v>0.007561782651481886</v>
      </c>
      <c r="AE172">
        <f>2*$T$5*$U$5*Z172*$X$5/(Y172+Y173)</f>
        <v>2.1958072265095298E-05</v>
      </c>
      <c r="AF172">
        <f t="shared" si="28"/>
        <v>-1.081934257270568E-05</v>
      </c>
      <c r="AG172">
        <f t="shared" si="35"/>
        <v>0.0031711808576796677</v>
      </c>
      <c r="AH172">
        <f t="shared" si="29"/>
        <v>-1.91075577689454E-05</v>
      </c>
      <c r="AI172">
        <f>AI171+AH171</f>
        <v>0.004344203710331908</v>
      </c>
      <c r="AJ172" s="1">
        <f t="shared" si="30"/>
        <v>0.708</v>
      </c>
      <c r="AK172">
        <f>SQRT(AG172^2+AI172^2)</f>
        <v>0.005378521535605809</v>
      </c>
      <c r="AL172">
        <f t="shared" si="31"/>
        <v>0.0030290210538977073</v>
      </c>
      <c r="AM172">
        <f t="shared" si="32"/>
        <v>0.006172800211729766</v>
      </c>
      <c r="AN172" s="3">
        <f t="shared" si="24"/>
        <v>708</v>
      </c>
      <c r="AO172">
        <f t="shared" si="33"/>
        <v>0.005239660619403697</v>
      </c>
    </row>
    <row r="173" spans="25:41" ht="12.75">
      <c r="Y173">
        <f t="shared" si="34"/>
        <v>712</v>
      </c>
      <c r="Z173">
        <f>(Y173/$V$5)^$O$5</f>
        <v>1.1784702250792107</v>
      </c>
      <c r="AA173">
        <f>$Q$5*(Y173-$V$5)</f>
        <v>4.222300526424682</v>
      </c>
      <c r="AB173">
        <f t="shared" si="25"/>
        <v>-0.47070393216533246</v>
      </c>
      <c r="AC173">
        <f t="shared" si="26"/>
        <v>-0.8822912264349534</v>
      </c>
      <c r="AD173">
        <f t="shared" si="27"/>
        <v>0.007577858701438808</v>
      </c>
      <c r="AE173">
        <f>2*$T$5*$U$5*Z173*$X$5/(Y173+Y174)</f>
        <v>2.184207521694962E-05</v>
      </c>
      <c r="AF173">
        <f t="shared" si="28"/>
        <v>-1.0281150691269144E-05</v>
      </c>
      <c r="AG173">
        <f t="shared" si="35"/>
        <v>0.0031603615151069623</v>
      </c>
      <c r="AH173">
        <f t="shared" si="29"/>
        <v>-1.927107133104698E-05</v>
      </c>
      <c r="AI173">
        <f>AI172+AH172</f>
        <v>0.004325096152562963</v>
      </c>
      <c r="AJ173" s="1">
        <f t="shared" si="30"/>
        <v>0.712</v>
      </c>
      <c r="AK173">
        <f>SQRT(AG173^2+AI173^2)</f>
        <v>0.005356709963688916</v>
      </c>
      <c r="AL173">
        <f t="shared" si="31"/>
        <v>0.003047285001580864</v>
      </c>
      <c r="AM173">
        <f t="shared" si="32"/>
        <v>0.006162814901970024</v>
      </c>
      <c r="AN173" s="3">
        <f t="shared" si="24"/>
        <v>712</v>
      </c>
      <c r="AO173">
        <f t="shared" si="33"/>
        <v>0.005229504123921155</v>
      </c>
    </row>
    <row r="174" spans="25:41" ht="12.75">
      <c r="Y174">
        <f t="shared" si="34"/>
        <v>716</v>
      </c>
      <c r="Z174">
        <f>(Y174/$V$5)^$O$5</f>
        <v>1.1788468403277903</v>
      </c>
      <c r="AA174">
        <f>$Q$5*(Y174-$V$5)</f>
        <v>4.247433267653401</v>
      </c>
      <c r="AB174">
        <f t="shared" si="25"/>
        <v>-0.44838321609003196</v>
      </c>
      <c r="AC174">
        <f t="shared" si="26"/>
        <v>-0.8938414241512639</v>
      </c>
      <c r="AD174">
        <f t="shared" si="27"/>
        <v>0.007593849812209675</v>
      </c>
      <c r="AE174">
        <f>2*$T$5*$U$5*Z174*$X$5/(Y174+Y175)</f>
        <v>2.1727333744744603E-05</v>
      </c>
      <c r="AF174">
        <f t="shared" si="28"/>
        <v>-9.742171781530062E-06</v>
      </c>
      <c r="AG174">
        <f t="shared" si="35"/>
        <v>0.0031500803644156933</v>
      </c>
      <c r="AH174">
        <f t="shared" si="29"/>
        <v>-1.942079093741233E-05</v>
      </c>
      <c r="AI174">
        <f>AI173+AH173</f>
        <v>0.004305825081231915</v>
      </c>
      <c r="AJ174" s="1">
        <f t="shared" si="30"/>
        <v>0.716</v>
      </c>
      <c r="AK174">
        <f>SQRT(AG174^2+AI174^2)</f>
        <v>0.005335085372554327</v>
      </c>
      <c r="AL174">
        <f t="shared" si="31"/>
        <v>0.0030655493160134484</v>
      </c>
      <c r="AM174">
        <f t="shared" si="32"/>
        <v>0.006153107226544461</v>
      </c>
      <c r="AN174" s="3">
        <f t="shared" si="24"/>
        <v>716</v>
      </c>
      <c r="AO174">
        <f t="shared" si="33"/>
        <v>0.005219598522937489</v>
      </c>
    </row>
    <row r="175" spans="25:41" ht="12.75">
      <c r="Y175">
        <f t="shared" si="34"/>
        <v>720</v>
      </c>
      <c r="Z175">
        <f>(Y175/$V$5)^$O$5</f>
        <v>1.1792214767850224</v>
      </c>
      <c r="AA175">
        <f>$Q$5*(Y175-$V$5)</f>
        <v>4.2725660088821185</v>
      </c>
      <c r="AB175">
        <f t="shared" si="25"/>
        <v>-0.42577929156507294</v>
      </c>
      <c r="AC175">
        <f t="shared" si="26"/>
        <v>-0.9048270524660194</v>
      </c>
      <c r="AD175">
        <f t="shared" si="27"/>
        <v>0.007609756903356407</v>
      </c>
      <c r="AE175">
        <f>2*$T$5*$U$5*Z175*$X$5/(Y175+Y176)</f>
        <v>2.161382737713274E-05</v>
      </c>
      <c r="AF175">
        <f t="shared" si="28"/>
        <v>-9.202720108645356E-06</v>
      </c>
      <c r="AG175">
        <f t="shared" si="35"/>
        <v>0.0031403381926341633</v>
      </c>
      <c r="AH175">
        <f t="shared" si="29"/>
        <v>-1.955677571816037E-05</v>
      </c>
      <c r="AI175">
        <f>AI174+AH174</f>
        <v>0.0042864042902945034</v>
      </c>
      <c r="AJ175" s="1">
        <f t="shared" si="30"/>
        <v>0.72</v>
      </c>
      <c r="AK175">
        <f>SQRT(AG175^2+AI175^2)</f>
        <v>0.005313660292488778</v>
      </c>
      <c r="AL175">
        <f t="shared" si="31"/>
        <v>0.0030838139932249874</v>
      </c>
      <c r="AM175">
        <f t="shared" si="32"/>
        <v>0.006143687365807457</v>
      </c>
      <c r="AN175" s="3">
        <f t="shared" si="24"/>
        <v>720</v>
      </c>
      <c r="AO175">
        <f t="shared" si="33"/>
        <v>0.005209952063082617</v>
      </c>
    </row>
    <row r="176" spans="25:41" ht="12.75">
      <c r="Y176">
        <f t="shared" si="34"/>
        <v>724</v>
      </c>
      <c r="Z176">
        <f>(Y176/$V$5)^$O$5</f>
        <v>1.179594155754836</v>
      </c>
      <c r="AA176">
        <f>$Q$5*(Y176-$V$5)</f>
        <v>4.297698750110837</v>
      </c>
      <c r="AB176">
        <f t="shared" si="25"/>
        <v>-0.4029064357136628</v>
      </c>
      <c r="AC176">
        <f t="shared" si="26"/>
        <v>-0.9152411726209175</v>
      </c>
      <c r="AD176">
        <f t="shared" si="27"/>
        <v>0.007625580879445366</v>
      </c>
      <c r="AE176">
        <f>2*$T$5*$U$5*Z176*$X$5/(Y176+Y177)</f>
        <v>2.1501536087488172E-05</v>
      </c>
      <c r="AF176">
        <f t="shared" si="28"/>
        <v>-8.663107267378555E-06</v>
      </c>
      <c r="AG176">
        <f t="shared" si="35"/>
        <v>0.003131135472525518</v>
      </c>
      <c r="AH176">
        <f t="shared" si="29"/>
        <v>-1.967909110186365E-05</v>
      </c>
      <c r="AI176">
        <f>AI175+AH175</f>
        <v>0.004266847514576343</v>
      </c>
      <c r="AJ176" s="1">
        <f t="shared" si="30"/>
        <v>0.724</v>
      </c>
      <c r="AK176">
        <f>SQRT(AG176^2+AI176^2)</f>
        <v>0.0052924471712010425</v>
      </c>
      <c r="AL176">
        <f t="shared" si="31"/>
        <v>0.0031020790293097562</v>
      </c>
      <c r="AM176">
        <f t="shared" si="32"/>
        <v>0.006134565295441665</v>
      </c>
      <c r="AN176" s="3">
        <f t="shared" si="24"/>
        <v>724</v>
      </c>
      <c r="AO176">
        <f t="shared" si="33"/>
        <v>0.005200572811855011</v>
      </c>
    </row>
    <row r="177" spans="25:41" ht="12.75">
      <c r="Y177">
        <f t="shared" si="34"/>
        <v>728</v>
      </c>
      <c r="Z177">
        <f>(Y177/$V$5)^$O$5</f>
        <v>1.1799648981956659</v>
      </c>
      <c r="AA177">
        <f>$Q$5*(Y177-$V$5)</f>
        <v>4.322831491339556</v>
      </c>
      <c r="AB177">
        <f t="shared" si="25"/>
        <v>-0.37977909552180106</v>
      </c>
      <c r="AC177">
        <f t="shared" si="26"/>
        <v>-0.925077206834458</v>
      </c>
      <c r="AD177">
        <f t="shared" si="27"/>
        <v>0.007641322630373223</v>
      </c>
      <c r="AE177">
        <f>2*$T$5*$U$5*Z177*$X$5/(Y177+Y178)</f>
        <v>2.139044028186167E-05</v>
      </c>
      <c r="AF177">
        <f t="shared" si="28"/>
        <v>-8.123642063058524E-06</v>
      </c>
      <c r="AG177">
        <f t="shared" si="35"/>
        <v>0.0031224723652581395</v>
      </c>
      <c r="AH177">
        <f t="shared" si="29"/>
        <v>-1.978780874890387E-05</v>
      </c>
      <c r="AI177">
        <f>AI176+AH176</f>
        <v>0.004247168423474479</v>
      </c>
      <c r="AJ177" s="1">
        <f t="shared" si="30"/>
        <v>0.728</v>
      </c>
      <c r="AK177">
        <f>SQRT(AG177^2+AI177^2)</f>
        <v>0.0052714583645476565</v>
      </c>
      <c r="AL177">
        <f t="shared" si="31"/>
        <v>0.0031203444204253657</v>
      </c>
      <c r="AM177">
        <f t="shared" si="32"/>
        <v>0.006125750777760973</v>
      </c>
      <c r="AN177" s="3">
        <f t="shared" si="24"/>
        <v>728</v>
      </c>
      <c r="AO177">
        <f t="shared" si="33"/>
        <v>0.005191468650574366</v>
      </c>
    </row>
    <row r="178" spans="25:41" ht="12.75">
      <c r="Y178">
        <f t="shared" si="34"/>
        <v>732</v>
      </c>
      <c r="Z178">
        <f>(Y178/$V$5)^$O$5</f>
        <v>1.1803337247279182</v>
      </c>
      <c r="AA178">
        <f>$Q$5*(Y178-$V$5)</f>
        <v>4.347964232568274</v>
      </c>
      <c r="AB178">
        <f t="shared" si="25"/>
        <v>-0.3564118787132504</v>
      </c>
      <c r="AC178">
        <f t="shared" si="26"/>
        <v>-0.9343289424566121</v>
      </c>
      <c r="AD178">
        <f t="shared" si="27"/>
        <v>0.007656983031683915</v>
      </c>
      <c r="AE178">
        <f>2*$T$5*$U$5*Z178*$X$5/(Y178+Y179)</f>
        <v>2.1280520787325648E-05</v>
      </c>
      <c r="AF178">
        <f t="shared" si="28"/>
        <v>-7.584630393807113E-06</v>
      </c>
      <c r="AG178">
        <f t="shared" si="35"/>
        <v>0.003114348723195081</v>
      </c>
      <c r="AH178">
        <f t="shared" si="29"/>
        <v>-1.9883006482147924E-05</v>
      </c>
      <c r="AI178">
        <f>AI177+AH177</f>
        <v>0.004227380614725575</v>
      </c>
      <c r="AJ178" s="1">
        <f t="shared" si="30"/>
        <v>0.732</v>
      </c>
      <c r="AK178">
        <f>SQRT(AG178^2+AI178^2)</f>
        <v>0.005250706126934206</v>
      </c>
      <c r="AL178">
        <f t="shared" si="31"/>
        <v>0.0031386101627914062</v>
      </c>
      <c r="AM178">
        <f t="shared" si="32"/>
        <v>0.006117253353050037</v>
      </c>
      <c r="AN178" s="3">
        <f t="shared" si="24"/>
        <v>732</v>
      </c>
      <c r="AO178">
        <f t="shared" si="33"/>
        <v>0.005182647267373591</v>
      </c>
    </row>
    <row r="179" spans="25:41" ht="12.75">
      <c r="Y179">
        <f t="shared" si="34"/>
        <v>736</v>
      </c>
      <c r="Z179">
        <f>(Y179/$V$5)^$O$5</f>
        <v>1.1807006556412352</v>
      </c>
      <c r="AA179">
        <f>$Q$5*(Y179-$V$5)</f>
        <v>4.373096973796993</v>
      </c>
      <c r="AB179">
        <f t="shared" si="25"/>
        <v>-0.3328195445229862</v>
      </c>
      <c r="AC179">
        <f t="shared" si="26"/>
        <v>-0.9429905358928646</v>
      </c>
      <c r="AD179">
        <f t="shared" si="27"/>
        <v>0.00767256294487712</v>
      </c>
      <c r="AE179">
        <f>2*$T$5*$U$5*Z179*$X$5/(Y179+Y180)</f>
        <v>2.117175884069466E-05</v>
      </c>
      <c r="AF179">
        <f t="shared" si="28"/>
        <v>-7.046375134110502E-06</v>
      </c>
      <c r="AG179">
        <f t="shared" si="35"/>
        <v>0.0031067640928012738</v>
      </c>
      <c r="AH179">
        <f t="shared" si="29"/>
        <v>-1.996476821498115E-05</v>
      </c>
      <c r="AI179">
        <f>AI178+AH178</f>
        <v>0.004207497608243427</v>
      </c>
      <c r="AJ179" s="1">
        <f t="shared" si="30"/>
        <v>0.736</v>
      </c>
      <c r="AK179">
        <f>SQRT(AG179^2+AI179^2)</f>
        <v>0.0052302026014002054</v>
      </c>
      <c r="AL179">
        <f t="shared" si="31"/>
        <v>0.0031568762526881025</v>
      </c>
      <c r="AM179">
        <f t="shared" si="32"/>
        <v>0.00610908233096261</v>
      </c>
      <c r="AN179" s="3">
        <f t="shared" si="24"/>
        <v>736</v>
      </c>
      <c r="AO179">
        <f t="shared" si="33"/>
        <v>0.005174116150248756</v>
      </c>
    </row>
    <row r="180" spans="25:41" ht="12.75">
      <c r="Y180">
        <f t="shared" si="34"/>
        <v>740</v>
      </c>
      <c r="Z180">
        <f>(Y180/$V$5)^$O$5</f>
        <v>1.1810657109015652</v>
      </c>
      <c r="AA180">
        <f>$Q$5*(Y180-$V$5)</f>
        <v>4.39822971502571</v>
      </c>
      <c r="AB180">
        <f t="shared" si="25"/>
        <v>-0.30901699437494756</v>
      </c>
      <c r="AC180">
        <f t="shared" si="26"/>
        <v>-0.9510565162951535</v>
      </c>
      <c r="AD180">
        <f t="shared" si="27"/>
        <v>0.007688063217708457</v>
      </c>
      <c r="AE180">
        <f>2*$T$5*$U$5*Z180*$X$5/(Y180+Y181)</f>
        <v>2.1064136077607207E-05</v>
      </c>
      <c r="AF180">
        <f t="shared" si="28"/>
        <v>-6.5091760198070765E-06</v>
      </c>
      <c r="AG180">
        <f t="shared" si="35"/>
        <v>0.003099717717667163</v>
      </c>
      <c r="AH180">
        <f t="shared" si="29"/>
        <v>-2.003318387673617E-05</v>
      </c>
      <c r="AI180">
        <f>AI179+AH179</f>
        <v>0.004187532840028446</v>
      </c>
      <c r="AJ180" s="1">
        <f t="shared" si="30"/>
        <v>0.74</v>
      </c>
      <c r="AK180">
        <f>SQRT(AG180^2+AI180^2)</f>
        <v>0.0052099598093974225</v>
      </c>
      <c r="AL180">
        <f t="shared" si="31"/>
        <v>0.0031751426864550262</v>
      </c>
      <c r="AM180">
        <f t="shared" si="32"/>
        <v>0.006101246782001632</v>
      </c>
      <c r="AN180" s="3">
        <f t="shared" si="24"/>
        <v>740</v>
      </c>
      <c r="AO180">
        <f t="shared" si="33"/>
        <v>0.005165882580186205</v>
      </c>
    </row>
    <row r="181" spans="25:41" ht="12.75">
      <c r="Y181">
        <f t="shared" si="34"/>
        <v>744</v>
      </c>
      <c r="Z181">
        <f>(Y181/$V$5)^$O$5</f>
        <v>1.1814289101580442</v>
      </c>
      <c r="AA181">
        <f>$Q$5*(Y181-$V$5)</f>
        <v>4.423362456254429</v>
      </c>
      <c r="AB181">
        <f t="shared" si="25"/>
        <v>-0.2850192624699761</v>
      </c>
      <c r="AC181">
        <f t="shared" si="26"/>
        <v>-0.958521789017376</v>
      </c>
      <c r="AD181">
        <f t="shared" si="27"/>
        <v>0.007703484684481662</v>
      </c>
      <c r="AE181">
        <f>2*$T$5*$U$5*Z181*$X$5/(Y181+Y182)</f>
        <v>2.0957634521955496E-05</v>
      </c>
      <c r="AF181">
        <f t="shared" si="28"/>
        <v>-5.973329534563066E-06</v>
      </c>
      <c r="AG181">
        <f t="shared" si="35"/>
        <v>0.003093208541647356</v>
      </c>
      <c r="AH181">
        <f t="shared" si="29"/>
        <v>-2.00883493355571E-05</v>
      </c>
      <c r="AI181">
        <f>AI180+AH180</f>
        <v>0.00416749965615171</v>
      </c>
      <c r="AJ181" s="1">
        <f t="shared" si="30"/>
        <v>0.744</v>
      </c>
      <c r="AK181">
        <f>SQRT(AG181^2+AI181^2)</f>
        <v>0.0051899896402733585</v>
      </c>
      <c r="AL181">
        <f t="shared" si="31"/>
        <v>0.0031934094604898298</v>
      </c>
      <c r="AM181">
        <f t="shared" si="32"/>
        <v>0.006093755529104424</v>
      </c>
      <c r="AN181" s="3">
        <f t="shared" si="24"/>
        <v>744</v>
      </c>
      <c r="AO181">
        <f t="shared" si="33"/>
        <v>0.005157953624386286</v>
      </c>
    </row>
    <row r="182" spans="25:41" ht="12.75">
      <c r="Y182">
        <f t="shared" si="34"/>
        <v>748</v>
      </c>
      <c r="Z182">
        <f>(Y182/$V$5)^$O$5</f>
        <v>1.1817902727496945</v>
      </c>
      <c r="AA182">
        <f>$Q$5*(Y182-$V$5)</f>
        <v>4.4484951974831475</v>
      </c>
      <c r="AB182">
        <f t="shared" si="25"/>
        <v>-0.26084150628989666</v>
      </c>
      <c r="AC182">
        <f t="shared" si="26"/>
        <v>-0.965381638833274</v>
      </c>
      <c r="AD182">
        <f t="shared" si="27"/>
        <v>0.007718828166333027</v>
      </c>
      <c r="AE182">
        <f>2*$T$5*$U$5*Z182*$X$5/(Y182+Y183)</f>
        <v>2.0852236575650196E-05</v>
      </c>
      <c r="AF182">
        <f t="shared" si="28"/>
        <v>-5.439128797905874E-06</v>
      </c>
      <c r="AG182">
        <f t="shared" si="35"/>
        <v>0.003087235212112793</v>
      </c>
      <c r="AH182">
        <f t="shared" si="29"/>
        <v>-2.0130366318740324E-05</v>
      </c>
      <c r="AI182">
        <f>AI181+AH181</f>
        <v>0.004147411306816153</v>
      </c>
      <c r="AJ182" s="1">
        <f t="shared" si="30"/>
        <v>0.748</v>
      </c>
      <c r="AK182">
        <f>SQRT(AG182^2+AI182^2)</f>
        <v>0.005170303840473555</v>
      </c>
      <c r="AL182">
        <f t="shared" si="31"/>
        <v>0.00321167657124702</v>
      </c>
      <c r="AM182">
        <f t="shared" si="32"/>
        <v>0.006086617139356853</v>
      </c>
      <c r="AN182" s="3">
        <f t="shared" si="24"/>
        <v>748</v>
      </c>
      <c r="AO182">
        <f t="shared" si="33"/>
        <v>0.0051503361296036075</v>
      </c>
    </row>
    <row r="183" spans="25:41" ht="12.75">
      <c r="Y183">
        <f t="shared" si="34"/>
        <v>752</v>
      </c>
      <c r="Z183">
        <f>(Y183/$V$5)^$O$5</f>
        <v>1.1821498177119483</v>
      </c>
      <c r="AA183">
        <f>$Q$5*(Y183-$V$5)</f>
        <v>4.473627938711866</v>
      </c>
      <c r="AB183">
        <f t="shared" si="25"/>
        <v>-0.23649899702372423</v>
      </c>
      <c r="AC183">
        <f t="shared" si="26"/>
        <v>-0.9716317329146741</v>
      </c>
      <c r="AD183">
        <f t="shared" si="27"/>
        <v>0.00773409447150838</v>
      </c>
      <c r="AE183">
        <f>2*$T$5*$U$5*Z183*$X$5/(Y183+Y184)</f>
        <v>2.0747925008707916E-05</v>
      </c>
      <c r="AF183">
        <f t="shared" si="28"/>
        <v>-4.906863454882867E-06</v>
      </c>
      <c r="AG183">
        <f t="shared" si="35"/>
        <v>0.003081796083314887</v>
      </c>
      <c r="AH183">
        <f t="shared" si="29"/>
        <v>-2.0159342330594578E-05</v>
      </c>
      <c r="AI183">
        <f>AI182+AH182</f>
        <v>0.004127280940497413</v>
      </c>
      <c r="AJ183" s="1">
        <f t="shared" si="30"/>
        <v>0.752</v>
      </c>
      <c r="AK183">
        <f>SQRT(AG183^2+AI183^2)</f>
        <v>0.005150914002478414</v>
      </c>
      <c r="AL183">
        <f t="shared" si="31"/>
        <v>0.0032299440152367635</v>
      </c>
      <c r="AM183">
        <f t="shared" si="32"/>
        <v>0.006079839915860612</v>
      </c>
      <c r="AN183" s="3">
        <f t="shared" si="24"/>
        <v>752</v>
      </c>
      <c r="AO183">
        <f t="shared" si="33"/>
        <v>0.005143036715623868</v>
      </c>
    </row>
    <row r="184" spans="25:41" ht="12.75">
      <c r="Y184">
        <f t="shared" si="34"/>
        <v>756</v>
      </c>
      <c r="Z184">
        <f>(Y184/$V$5)^$O$5</f>
        <v>1.1825075637829974</v>
      </c>
      <c r="AA184">
        <f>$Q$5*(Y184-$V$5)</f>
        <v>4.498760679940584</v>
      </c>
      <c r="AB184">
        <f t="shared" si="25"/>
        <v>-0.21200710992205485</v>
      </c>
      <c r="AC184">
        <f t="shared" si="26"/>
        <v>-0.9772681235681934</v>
      </c>
      <c r="AD184">
        <f t="shared" si="27"/>
        <v>0.007749284395632708</v>
      </c>
      <c r="AE184">
        <f>2*$T$5*$U$5*Z184*$X$5/(Y184+Y185)</f>
        <v>2.06446829496495E-05</v>
      </c>
      <c r="AF184">
        <f t="shared" si="28"/>
        <v>-4.376819567412313E-06</v>
      </c>
      <c r="AG184">
        <f t="shared" si="35"/>
        <v>0.003076889219860004</v>
      </c>
      <c r="AH184">
        <f t="shared" si="29"/>
        <v>-2.0175390567864243E-05</v>
      </c>
      <c r="AI184">
        <f>AI183+AH183</f>
        <v>0.004107121598166818</v>
      </c>
      <c r="AJ184" s="1">
        <f t="shared" si="30"/>
        <v>0.756</v>
      </c>
      <c r="AK184">
        <f>SQRT(AG184^2+AI184^2)</f>
        <v>0.0051318315534922875</v>
      </c>
      <c r="AL184">
        <f t="shared" si="31"/>
        <v>0.0032482117890237187</v>
      </c>
      <c r="AM184">
        <f t="shared" si="32"/>
        <v>0.006073431889777948</v>
      </c>
      <c r="AN184" s="3">
        <f t="shared" si="24"/>
        <v>756</v>
      </c>
      <c r="AO184">
        <f t="shared" si="33"/>
        <v>0.005136061768897478</v>
      </c>
    </row>
    <row r="185" spans="25:41" ht="12.75">
      <c r="Y185">
        <f t="shared" si="34"/>
        <v>760</v>
      </c>
      <c r="Z185">
        <f>(Y185/$V$5)^$O$5</f>
        <v>1.1828635294099807</v>
      </c>
      <c r="AA185">
        <f>$Q$5*(Y185-$V$5)</f>
        <v>4.523893421169302</v>
      </c>
      <c r="AB185">
        <f t="shared" si="25"/>
        <v>-0.18738131458572463</v>
      </c>
      <c r="AC185">
        <f t="shared" si="26"/>
        <v>-0.9822872507286887</v>
      </c>
      <c r="AD185">
        <f t="shared" si="27"/>
        <v>0.007764398721972868</v>
      </c>
      <c r="AE185">
        <f>2*$T$5*$U$5*Z185*$X$5/(Y185+Y186)</f>
        <v>2.0542493876197955E-05</v>
      </c>
      <c r="AF185">
        <f t="shared" si="28"/>
        <v>-3.849279507391171E-06</v>
      </c>
      <c r="AG185">
        <f t="shared" si="35"/>
        <v>0.003072512400292592</v>
      </c>
      <c r="AH185">
        <f t="shared" si="29"/>
        <v>-2.0178629832761414E-05</v>
      </c>
      <c r="AI185">
        <f>AI184+AH184</f>
        <v>0.004086946207598954</v>
      </c>
      <c r="AJ185" s="1">
        <f t="shared" si="30"/>
        <v>0.76</v>
      </c>
      <c r="AK185">
        <f>SQRT(AG185^2+AI185^2)</f>
        <v>0.00511306774390475</v>
      </c>
      <c r="AL185">
        <f t="shared" si="31"/>
        <v>0.0032664798892259065</v>
      </c>
      <c r="AM185">
        <f t="shared" si="32"/>
        <v>0.006067400812578357</v>
      </c>
      <c r="AN185" s="3">
        <f t="shared" si="24"/>
        <v>760</v>
      </c>
      <c r="AO185">
        <f t="shared" si="33"/>
        <v>0.005129417436350254</v>
      </c>
    </row>
    <row r="186" spans="25:41" ht="12.75">
      <c r="Y186">
        <f t="shared" si="34"/>
        <v>764</v>
      </c>
      <c r="Z186">
        <f>(Y186/$V$5)^$O$5</f>
        <v>1.1832177327550086</v>
      </c>
      <c r="AA186">
        <f>$Q$5*(Y186-$V$5)</f>
        <v>4.549026162398021</v>
      </c>
      <c r="AB186">
        <f t="shared" si="25"/>
        <v>-0.1626371651948834</v>
      </c>
      <c r="AC186">
        <f t="shared" si="26"/>
        <v>-0.9866859442078681</v>
      </c>
      <c r="AD186">
        <f t="shared" si="27"/>
        <v>0.007779438221693379</v>
      </c>
      <c r="AE186">
        <f>2*$T$5*$U$5*Z186*$X$5/(Y186+Y187)</f>
        <v>2.0441341606264915E-05</v>
      </c>
      <c r="AF186">
        <f t="shared" si="28"/>
        <v>-3.32452185162315E-06</v>
      </c>
      <c r="AG186">
        <f t="shared" si="35"/>
        <v>0.003068663120785201</v>
      </c>
      <c r="AH186">
        <f t="shared" si="29"/>
        <v>-2.016918444365308E-05</v>
      </c>
      <c r="AI186">
        <f>AI185+AH185</f>
        <v>0.004066767577766192</v>
      </c>
      <c r="AJ186" s="1">
        <f t="shared" si="30"/>
        <v>0.764</v>
      </c>
      <c r="AK186">
        <f>SQRT(AG186^2+AI186^2)</f>
        <v>0.0050946336355460805</v>
      </c>
      <c r="AL186">
        <f t="shared" si="31"/>
        <v>0.003284748312513602</v>
      </c>
      <c r="AM186">
        <f t="shared" si="32"/>
        <v>0.006061754148511669</v>
      </c>
      <c r="AN186" s="3">
        <f t="shared" si="24"/>
        <v>764</v>
      </c>
      <c r="AO186">
        <f t="shared" si="33"/>
        <v>0.005123109619391402</v>
      </c>
    </row>
    <row r="187" spans="25:41" ht="12.75">
      <c r="Y187">
        <f t="shared" si="34"/>
        <v>768</v>
      </c>
      <c r="Z187">
        <f>(Y187/$V$5)^$O$5</f>
        <v>1.1835701917010324</v>
      </c>
      <c r="AA187">
        <f>$Q$5*(Y187-$V$5)</f>
        <v>4.574158903626739</v>
      </c>
      <c r="AB187">
        <f t="shared" si="25"/>
        <v>-0.13779029068463763</v>
      </c>
      <c r="AC187">
        <f t="shared" si="26"/>
        <v>-0.9904614256966513</v>
      </c>
      <c r="AD187">
        <f t="shared" si="27"/>
        <v>0.0077944036541056525</v>
      </c>
      <c r="AE187">
        <f>2*$T$5*$U$5*Z187*$X$5/(Y187+Y188)</f>
        <v>2.0341210289215512E-05</v>
      </c>
      <c r="AF187">
        <f t="shared" si="28"/>
        <v>-2.8028212786283472E-06</v>
      </c>
      <c r="AG187">
        <f t="shared" si="35"/>
        <v>0.003065338598933578</v>
      </c>
      <c r="AH187">
        <f t="shared" si="29"/>
        <v>-2.0147184143451788E-05</v>
      </c>
      <c r="AI187">
        <f>AI186+AH186</f>
        <v>0.004046598393322539</v>
      </c>
      <c r="AJ187" s="1">
        <f t="shared" si="30"/>
        <v>0.768</v>
      </c>
      <c r="AK187">
        <f>SQRT(AG187^2+AI187^2)</f>
        <v>0.005076540089761198</v>
      </c>
      <c r="AL187">
        <f t="shared" si="31"/>
        <v>0.003303017055608257</v>
      </c>
      <c r="AM187">
        <f t="shared" si="32"/>
        <v>0.006056499067331858</v>
      </c>
      <c r="AN187" s="3">
        <f t="shared" si="24"/>
        <v>768</v>
      </c>
      <c r="AO187">
        <f t="shared" si="33"/>
        <v>0.0051171439681388315</v>
      </c>
    </row>
    <row r="188" spans="25:41" ht="12.75">
      <c r="Y188">
        <f t="shared" si="34"/>
        <v>772</v>
      </c>
      <c r="Z188">
        <f>(Y188/$V$5)^$O$5</f>
        <v>1.1839209238575634</v>
      </c>
      <c r="AA188">
        <f>$Q$5*(Y188-$V$5)</f>
        <v>4.599291644855457</v>
      </c>
      <c r="AB188">
        <f t="shared" si="25"/>
        <v>-0.11285638487348193</v>
      </c>
      <c r="AC188">
        <f t="shared" si="26"/>
        <v>-0.9936113105200084</v>
      </c>
      <c r="AD188">
        <f t="shared" si="27"/>
        <v>0.0078092957669108195</v>
      </c>
      <c r="AE188">
        <f>2*$T$5*$U$5*Z188*$X$5/(Y188+Y189)</f>
        <v>2.024208439740144E-05</v>
      </c>
      <c r="AF188">
        <f t="shared" si="28"/>
        <v>-2.28444846739464E-06</v>
      </c>
      <c r="AG188">
        <f t="shared" si="35"/>
        <v>0.0030625357776549495</v>
      </c>
      <c r="AH188">
        <f t="shared" si="29"/>
        <v>-2.011276400575866E-05</v>
      </c>
      <c r="AI188">
        <f>AI187+AH187</f>
        <v>0.004026451209179087</v>
      </c>
      <c r="AJ188" s="1">
        <f t="shared" si="30"/>
        <v>0.772</v>
      </c>
      <c r="AK188">
        <f>SQRT(AG188^2+AI188^2)</f>
        <v>0.005058797755328467</v>
      </c>
      <c r="AL188">
        <f t="shared" si="31"/>
        <v>0.0033212861152814585</v>
      </c>
      <c r="AM188">
        <f t="shared" si="32"/>
        <v>0.006051642437295658</v>
      </c>
      <c r="AN188" s="3">
        <f t="shared" si="24"/>
        <v>772</v>
      </c>
      <c r="AO188">
        <f t="shared" si="33"/>
        <v>0.005111525875881662</v>
      </c>
    </row>
    <row r="189" spans="25:41" ht="12.75">
      <c r="Y189">
        <f t="shared" si="34"/>
        <v>776</v>
      </c>
      <c r="Z189">
        <f>(Y189/$V$5)^$O$5</f>
        <v>1.1842699465662465</v>
      </c>
      <c r="AA189">
        <f>$Q$5*(Y189-$V$5)</f>
        <v>4.624424386084176</v>
      </c>
      <c r="AB189">
        <f t="shared" si="25"/>
        <v>-0.08785119655074321</v>
      </c>
      <c r="AC189">
        <f t="shared" si="26"/>
        <v>-0.9961336091431725</v>
      </c>
      <c r="AD189">
        <f t="shared" si="27"/>
        <v>0.007824115296436375</v>
      </c>
      <c r="AE189">
        <f>2*$T$5*$U$5*Z189*$X$5/(Y189+Y190)</f>
        <v>2.0143948717952746E-05</v>
      </c>
      <c r="AF189">
        <f t="shared" si="28"/>
        <v>-1.7696699981289584E-06</v>
      </c>
      <c r="AG189">
        <f t="shared" si="35"/>
        <v>0.0030602513291875548</v>
      </c>
      <c r="AH189">
        <f t="shared" si="29"/>
        <v>-2.006606433880925E-05</v>
      </c>
      <c r="AI189">
        <f>AI188+AH188</f>
        <v>0.004006338445173328</v>
      </c>
      <c r="AJ189" s="1">
        <f t="shared" si="30"/>
        <v>0.776</v>
      </c>
      <c r="AK189">
        <f>SQRT(AG189^2+AI189^2)</f>
        <v>0.005041417056251946</v>
      </c>
      <c r="AL189">
        <f t="shared" si="31"/>
        <v>0.0033395554883538982</v>
      </c>
      <c r="AM189">
        <f t="shared" si="32"/>
        <v>0.006047190818459649</v>
      </c>
      <c r="AN189" s="3">
        <f t="shared" si="24"/>
        <v>776</v>
      </c>
      <c r="AO189">
        <f t="shared" si="33"/>
        <v>0.005106260473799313</v>
      </c>
    </row>
    <row r="190" spans="25:41" ht="12.75">
      <c r="Y190">
        <f t="shared" si="34"/>
        <v>780</v>
      </c>
      <c r="Z190">
        <f>(Y190/$V$5)^$O$5</f>
        <v>1.1846172769062897</v>
      </c>
      <c r="AA190">
        <f>$Q$5*(Y190-$V$5)</f>
        <v>4.649557127312894</v>
      </c>
      <c r="AB190">
        <f t="shared" si="25"/>
        <v>-0.06279051952931321</v>
      </c>
      <c r="AC190">
        <f t="shared" si="26"/>
        <v>-0.9980267284282716</v>
      </c>
      <c r="AD190">
        <f t="shared" si="27"/>
        <v>0.007838862967866731</v>
      </c>
      <c r="AE190">
        <f>2*$T$5*$U$5*Z190*$X$5/(Y190+Y191)</f>
        <v>2.0046788344819154E-05</v>
      </c>
      <c r="AF190">
        <f t="shared" si="28"/>
        <v>-1.2587482550653754E-06</v>
      </c>
      <c r="AG190">
        <f t="shared" si="35"/>
        <v>0.0030584816591894257</v>
      </c>
      <c r="AH190">
        <f t="shared" si="29"/>
        <v>-2.0007230587273864E-05</v>
      </c>
      <c r="AI190">
        <f>AI189+AH189</f>
        <v>0.003986272380834518</v>
      </c>
      <c r="AJ190" s="1">
        <f t="shared" si="30"/>
        <v>0.78</v>
      </c>
      <c r="AK190">
        <f>SQRT(AG190^2+AI190^2)</f>
        <v>0.005024408179457776</v>
      </c>
      <c r="AL190">
        <f t="shared" si="31"/>
        <v>0.0033578251716943853</v>
      </c>
      <c r="AM190">
        <f t="shared" si="32"/>
        <v>0.006043150456298985</v>
      </c>
      <c r="AN190" s="3">
        <f t="shared" si="24"/>
        <v>780</v>
      </c>
      <c r="AO190">
        <f t="shared" si="33"/>
        <v>0.005101352625956201</v>
      </c>
    </row>
    <row r="191" spans="25:41" ht="12.75">
      <c r="Y191">
        <f t="shared" si="34"/>
        <v>784</v>
      </c>
      <c r="Z191">
        <f>(Y191/$V$5)^$O$5</f>
        <v>1.1849629316997596</v>
      </c>
      <c r="AA191">
        <f>$Q$5*(Y191-$V$5)</f>
        <v>4.674689868541613</v>
      </c>
      <c r="AB191">
        <f t="shared" si="25"/>
        <v>-0.03769018266993415</v>
      </c>
      <c r="AC191">
        <f t="shared" si="26"/>
        <v>-0.9992894726405893</v>
      </c>
      <c r="AD191">
        <f t="shared" si="27"/>
        <v>0.007853539495468059</v>
      </c>
      <c r="AE191">
        <f>2*$T$5*$U$5*Z191*$X$5/(Y191+Y192)</f>
        <v>1.995058867105207E-05</v>
      </c>
      <c r="AF191">
        <f t="shared" si="28"/>
        <v>-7.519413313846714E-07</v>
      </c>
      <c r="AG191">
        <f t="shared" si="35"/>
        <v>0.0030572229109343606</v>
      </c>
      <c r="AH191">
        <f t="shared" si="29"/>
        <v>-1.993641323196494E-05</v>
      </c>
      <c r="AI191">
        <f>AI190+AH190</f>
        <v>0.003966265150247244</v>
      </c>
      <c r="AJ191" s="1">
        <f t="shared" si="30"/>
        <v>0.784</v>
      </c>
      <c r="AK191">
        <f>SQRT(AG191^2+AI191^2)</f>
        <v>0.005007781062427526</v>
      </c>
      <c r="AL191">
        <f t="shared" si="31"/>
        <v>0.00337609516221887</v>
      </c>
      <c r="AM191">
        <f t="shared" si="32"/>
        <v>0.0060395272756702915</v>
      </c>
      <c r="AN191" s="3">
        <f t="shared" si="24"/>
        <v>784</v>
      </c>
      <c r="AO191">
        <f t="shared" si="33"/>
        <v>0.005096806924590413</v>
      </c>
    </row>
    <row r="192" spans="25:41" ht="12.75">
      <c r="Y192">
        <f t="shared" si="34"/>
        <v>788</v>
      </c>
      <c r="Z192">
        <f>(Y192/$V$5)^$O$5</f>
        <v>1.1853069275167405</v>
      </c>
      <c r="AA192">
        <f>$Q$5*(Y192-$V$5)</f>
        <v>4.69982260977033</v>
      </c>
      <c r="AB192">
        <f t="shared" si="25"/>
        <v>-0.012566039883352897</v>
      </c>
      <c r="AC192">
        <f t="shared" si="26"/>
        <v>-0.9999210442038161</v>
      </c>
      <c r="AD192">
        <f t="shared" si="27"/>
        <v>0.007868145582807334</v>
      </c>
      <c r="AE192">
        <f>2*$T$5*$U$5*Z192*$X$5/(Y192+Y193)</f>
        <v>1.9855335381318832E-05</v>
      </c>
      <c r="AF192">
        <f t="shared" si="28"/>
        <v>-2.4950293629900037E-07</v>
      </c>
      <c r="AG192">
        <f t="shared" si="35"/>
        <v>0.003056470969602976</v>
      </c>
      <c r="AH192">
        <f t="shared" si="29"/>
        <v>-1.9853767687505302E-05</v>
      </c>
      <c r="AI192">
        <f>AI191+AH191</f>
        <v>0.003946328737015279</v>
      </c>
      <c r="AJ192" s="1">
        <f t="shared" si="30"/>
        <v>0.788</v>
      </c>
      <c r="AK192">
        <f>SQRT(AG192^2+AI192^2)</f>
        <v>0.0049915453808032605</v>
      </c>
      <c r="AL192">
        <f t="shared" si="31"/>
        <v>0.0033943654568894953</v>
      </c>
      <c r="AM192">
        <f t="shared" si="32"/>
        <v>0.006036326875140461</v>
      </c>
      <c r="AN192" s="3">
        <f t="shared" si="24"/>
        <v>788</v>
      </c>
      <c r="AO192">
        <f t="shared" si="33"/>
        <v>0.005092627685714094</v>
      </c>
    </row>
    <row r="193" spans="25:41" ht="12.75">
      <c r="Y193">
        <f t="shared" si="34"/>
        <v>792</v>
      </c>
      <c r="Z193">
        <f>(Y193/$V$5)^$O$5</f>
        <v>1.1856492806803673</v>
      </c>
      <c r="AA193">
        <f>$Q$5*(Y193-$V$5)</f>
        <v>4.724955350999049</v>
      </c>
      <c r="AB193">
        <f t="shared" si="25"/>
        <v>0.012566039883352531</v>
      </c>
      <c r="AC193">
        <f t="shared" si="26"/>
        <v>-0.9999210442038161</v>
      </c>
      <c r="AD193">
        <f t="shared" si="27"/>
        <v>0.007882681922966053</v>
      </c>
      <c r="AE193">
        <f>2*$T$5*$U$5*Z193*$X$5/(Y193+Y194)</f>
        <v>1.9761014444641087E-05</v>
      </c>
      <c r="AF193">
        <f t="shared" si="28"/>
        <v>2.4831769564686534E-07</v>
      </c>
      <c r="AG193">
        <f t="shared" si="35"/>
        <v>0.003056221466666677</v>
      </c>
      <c r="AH193">
        <f t="shared" si="29"/>
        <v>-1.975945419801221E-05</v>
      </c>
      <c r="AI193">
        <f>AI192+AH192</f>
        <v>0.003926474969327774</v>
      </c>
      <c r="AJ193" s="1">
        <f t="shared" si="30"/>
        <v>0.792</v>
      </c>
      <c r="AK193">
        <f>SQRT(AG193^2+AI193^2)</f>
        <v>0.004975710536001041</v>
      </c>
      <c r="AL193">
        <f t="shared" si="31"/>
        <v>0.003412636052713686</v>
      </c>
      <c r="AM193">
        <f t="shared" si="32"/>
        <v>0.006033554521702196</v>
      </c>
      <c r="AN193" s="3">
        <f t="shared" si="24"/>
        <v>792</v>
      </c>
      <c r="AO193">
        <f t="shared" si="33"/>
        <v>0.005088818945042441</v>
      </c>
    </row>
    <row r="194" spans="25:41" ht="12.75">
      <c r="Y194">
        <f t="shared" si="34"/>
        <v>796</v>
      </c>
      <c r="Z194">
        <f>(Y194/$V$5)^$O$5</f>
        <v>1.1859900072717307</v>
      </c>
      <c r="AA194">
        <f>$Q$5*(Y194-$V$5)</f>
        <v>4.7500880922277675</v>
      </c>
      <c r="AB194">
        <f t="shared" si="25"/>
        <v>0.03769018266993467</v>
      </c>
      <c r="AC194">
        <f t="shared" si="26"/>
        <v>-0.9992894726405892</v>
      </c>
      <c r="AD194">
        <f t="shared" si="27"/>
        <v>0.007897149198748487</v>
      </c>
      <c r="AE194">
        <f>2*$T$5*$U$5*Z194*$X$5/(Y194+Y195)</f>
        <v>1.9667612107349467E-05</v>
      </c>
      <c r="AF194">
        <f t="shared" si="28"/>
        <v>7.412758930074202E-07</v>
      </c>
      <c r="AG194">
        <f t="shared" si="35"/>
        <v>0.003056469784362324</v>
      </c>
      <c r="AH194">
        <f t="shared" si="29"/>
        <v>-1.9653637730852914E-05</v>
      </c>
      <c r="AI194">
        <f>AI193+AH193</f>
        <v>0.0039067155151297625</v>
      </c>
      <c r="AJ194" s="1">
        <f t="shared" si="30"/>
        <v>0.796</v>
      </c>
      <c r="AK194">
        <f>SQRT(AG194^2+AI194^2)</f>
        <v>0.0049602856428713335</v>
      </c>
      <c r="AL194">
        <f t="shared" si="31"/>
        <v>0.0034309069467432355</v>
      </c>
      <c r="AM194">
        <f t="shared" si="32"/>
        <v>0.006031215145896097</v>
      </c>
      <c r="AN194" s="3">
        <f t="shared" si="24"/>
        <v>796</v>
      </c>
      <c r="AO194">
        <f t="shared" si="33"/>
        <v>0.005085384454267363</v>
      </c>
    </row>
    <row r="195" spans="25:41" ht="12.75">
      <c r="Y195">
        <f t="shared" si="34"/>
        <v>800</v>
      </c>
      <c r="Z195">
        <f>(Y195/$V$5)^$O$5</f>
        <v>1.1863291231346615</v>
      </c>
      <c r="AA195">
        <f>$Q$5*(Y195-$V$5)</f>
        <v>4.775220833456486</v>
      </c>
      <c r="AB195">
        <f t="shared" si="25"/>
        <v>0.06279051952931372</v>
      </c>
      <c r="AC195">
        <f t="shared" si="26"/>
        <v>-0.9980267284282716</v>
      </c>
      <c r="AD195">
        <f t="shared" si="27"/>
        <v>0.007911548082884854</v>
      </c>
      <c r="AE195">
        <f>2*$T$5*$U$5*Z195*$X$5/(Y195+Y196)</f>
        <v>1.957511488624711E-05</v>
      </c>
      <c r="AF195">
        <f t="shared" si="28"/>
        <v>1.2291316335534588E-06</v>
      </c>
      <c r="AG195">
        <f t="shared" si="35"/>
        <v>0.0030572110602553313</v>
      </c>
      <c r="AH195">
        <f t="shared" si="29"/>
        <v>-1.953648786852876E-05</v>
      </c>
      <c r="AI195">
        <f>AI194+AH194</f>
        <v>0.0038870618773989094</v>
      </c>
      <c r="AJ195" s="1">
        <f t="shared" si="30"/>
        <v>0.8</v>
      </c>
      <c r="AK195">
        <f>SQRT(AG195^2+AI195^2)</f>
        <v>0.004945279517446457</v>
      </c>
      <c r="AL195">
        <f t="shared" si="31"/>
        <v>0.0034491781360734383</v>
      </c>
      <c r="AM195">
        <f t="shared" si="32"/>
        <v>0.006029313337357953</v>
      </c>
      <c r="AN195" s="3">
        <f t="shared" si="24"/>
        <v>800</v>
      </c>
      <c r="AO195">
        <f t="shared" si="33"/>
        <v>0.005082327677690805</v>
      </c>
    </row>
    <row r="196" spans="25:41" ht="12.75">
      <c r="Y196">
        <f t="shared" si="34"/>
        <v>804</v>
      </c>
      <c r="Z196">
        <f>(Y196/$V$5)^$O$5</f>
        <v>1.1866666438803983</v>
      </c>
      <c r="AA196">
        <f>$Q$5*(Y196-$V$5)</f>
        <v>4.800353574685204</v>
      </c>
      <c r="AB196">
        <f t="shared" si="25"/>
        <v>0.08785119655074285</v>
      </c>
      <c r="AC196">
        <f t="shared" si="26"/>
        <v>-0.9961336091431725</v>
      </c>
      <c r="AD196">
        <f t="shared" si="27"/>
        <v>0.007925879238229464</v>
      </c>
      <c r="AE196">
        <f>2*$T$5*$U$5*Z196*$X$5/(Y196+Y197)</f>
        <v>1.9483509561974795E-05</v>
      </c>
      <c r="AF196">
        <f t="shared" si="28"/>
        <v>1.7116496280273254E-06</v>
      </c>
      <c r="AG196">
        <f t="shared" si="35"/>
        <v>0.003058440191888885</v>
      </c>
      <c r="AH196">
        <f t="shared" si="29"/>
        <v>-1.9408178698745466E-05</v>
      </c>
      <c r="AI196">
        <f>AI195+AH195</f>
        <v>0.0038675253895303807</v>
      </c>
      <c r="AJ196" s="1">
        <f t="shared" si="30"/>
        <v>0.804</v>
      </c>
      <c r="AK196">
        <f>SQRT(AG196^2+AI196^2)</f>
        <v>0.004930700664816659</v>
      </c>
      <c r="AL196">
        <f t="shared" si="31"/>
        <v>0.0034674496178422297</v>
      </c>
      <c r="AM196">
        <f t="shared" si="32"/>
        <v>0.0060278533408086215</v>
      </c>
      <c r="AN196" s="3">
        <f t="shared" si="24"/>
        <v>804</v>
      </c>
      <c r="AO196">
        <f t="shared" si="33"/>
        <v>0.005079651789231683</v>
      </c>
    </row>
    <row r="197" spans="25:41" ht="12.75">
      <c r="Y197">
        <f t="shared" si="34"/>
        <v>808</v>
      </c>
      <c r="Z197">
        <f>(Y197/$V$5)^$O$5</f>
        <v>1.1870025848921386</v>
      </c>
      <c r="AA197">
        <f>$Q$5*(Y197-$V$5)</f>
        <v>4.825486315913922</v>
      </c>
      <c r="AB197">
        <f t="shared" si="25"/>
        <v>0.11285638487348157</v>
      </c>
      <c r="AC197">
        <f t="shared" si="26"/>
        <v>-0.9936113105200084</v>
      </c>
      <c r="AD197">
        <f t="shared" si="27"/>
        <v>0.007940143317954004</v>
      </c>
      <c r="AE197">
        <f>2*$T$5*$U$5*Z197*$X$5/(Y197+Y198)</f>
        <v>1.93927831725708E-05</v>
      </c>
      <c r="AF197">
        <f t="shared" si="28"/>
        <v>2.188599401491627E-06</v>
      </c>
      <c r="AG197">
        <f t="shared" si="35"/>
        <v>0.0030601518415169122</v>
      </c>
      <c r="AH197">
        <f t="shared" si="29"/>
        <v>-1.9268888702728442E-05</v>
      </c>
      <c r="AI197">
        <f>AI196+AH196</f>
        <v>0.0038481172108316354</v>
      </c>
      <c r="AJ197" s="1">
        <f t="shared" si="30"/>
        <v>0.808</v>
      </c>
      <c r="AK197">
        <f>SQRT(AG197^2+AI197^2)</f>
        <v>0.004916557267177714</v>
      </c>
      <c r="AL197">
        <f t="shared" si="31"/>
        <v>0.0034857213892293512</v>
      </c>
      <c r="AM197">
        <f t="shared" si="32"/>
        <v>0.00602683905250248</v>
      </c>
      <c r="AN197" s="3">
        <f aca="true" t="shared" si="36" ref="AN197:AN260">Y197</f>
        <v>808</v>
      </c>
      <c r="AO197">
        <f t="shared" si="33"/>
        <v>0.005077359669819195</v>
      </c>
    </row>
    <row r="198" spans="25:41" ht="12.75">
      <c r="Y198">
        <f t="shared" si="34"/>
        <v>812</v>
      </c>
      <c r="Z198">
        <f>(Y198/$V$5)^$O$5</f>
        <v>1.18733696132948</v>
      </c>
      <c r="AA198">
        <f>$Q$5*(Y198-$V$5)</f>
        <v>4.850619057142641</v>
      </c>
      <c r="AB198">
        <f aca="true" t="shared" si="37" ref="AB198:AB261">COS(AA198)</f>
        <v>0.13779029068463816</v>
      </c>
      <c r="AC198">
        <f aca="true" t="shared" si="38" ref="AC198:AC261">SIN(AA198)</f>
        <v>-0.9904614256966512</v>
      </c>
      <c r="AD198">
        <f aca="true" t="shared" si="39" ref="AD198:AD261">$T$5*(Z198-1)</f>
        <v>0.007954340965736084</v>
      </c>
      <c r="AE198">
        <f>2*$T$5*$U$5*Z198*$X$5/(Y198+Y199)</f>
        <v>1.930292300721885E-05</v>
      </c>
      <c r="AF198">
        <f aca="true" t="shared" si="40" ref="AF198:AF261">AB198*AE198</f>
        <v>2.659755372227875E-06</v>
      </c>
      <c r="AG198">
        <f t="shared" si="35"/>
        <v>0.003062340440918404</v>
      </c>
      <c r="AH198">
        <f aca="true" t="shared" si="41" ref="AH198:AH261">AC198*AE198</f>
        <v>-1.9118800641842672E-05</v>
      </c>
      <c r="AI198">
        <f>AI197+AH197</f>
        <v>0.003828848322128907</v>
      </c>
      <c r="AJ198" s="1">
        <f aca="true" t="shared" si="42" ref="AJ198:AJ261">Y198/$P$5</f>
        <v>0.812</v>
      </c>
      <c r="AK198">
        <f>SQRT(AG198^2+AI198^2)</f>
        <v>0.00490285717209401</v>
      </c>
      <c r="AL198">
        <f aca="true" t="shared" si="43" ref="AL198:AL261">$W$5*(Y198/$V$5-Z198)</f>
        <v>0.003503993447455541</v>
      </c>
      <c r="AM198">
        <f aca="true" t="shared" si="44" ref="AM198:AM261">SQRT(AK198^2+AL198^2)</f>
        <v>0.006026274017148991</v>
      </c>
      <c r="AN198" s="3">
        <f t="shared" si="36"/>
        <v>812</v>
      </c>
      <c r="AO198">
        <f aca="true" t="shared" si="45" ref="AO198:AO261">AM198/Z198</f>
        <v>0.005075453905183981</v>
      </c>
    </row>
    <row r="199" spans="25:41" ht="12.75">
      <c r="Y199">
        <f t="shared" si="34"/>
        <v>816</v>
      </c>
      <c r="Z199">
        <f>(Y199/$V$5)^$O$5</f>
        <v>1.1876697881327534</v>
      </c>
      <c r="AA199">
        <f>$Q$5*(Y199-$V$5)</f>
        <v>4.875751798371359</v>
      </c>
      <c r="AB199">
        <f t="shared" si="37"/>
        <v>0.16263716519488391</v>
      </c>
      <c r="AC199">
        <f t="shared" si="38"/>
        <v>-0.986685944207868</v>
      </c>
      <c r="AD199">
        <f t="shared" si="39"/>
        <v>0.007968472815943243</v>
      </c>
      <c r="AE199">
        <f>2*$T$5*$U$5*Z199*$X$5/(Y199+Y200)</f>
        <v>1.921391660017773E-05</v>
      </c>
      <c r="AF199">
        <f t="shared" si="40"/>
        <v>3.1248969281438277E-06</v>
      </c>
      <c r="AG199">
        <f t="shared" si="35"/>
        <v>0.0030650001962906318</v>
      </c>
      <c r="AH199">
        <f t="shared" si="41"/>
        <v>-1.8958101442577595E-05</v>
      </c>
      <c r="AI199">
        <f>AI198+AH198</f>
        <v>0.0038097295214870644</v>
      </c>
      <c r="AJ199" s="1">
        <f t="shared" si="42"/>
        <v>0.816</v>
      </c>
      <c r="AK199">
        <f>SQRT(AG199^2+AI199^2)</f>
        <v>0.004889607881021919</v>
      </c>
      <c r="AL199">
        <f t="shared" si="43"/>
        <v>0.0035222657897817328</v>
      </c>
      <c r="AM199">
        <f t="shared" si="44"/>
        <v>0.006026161425320301</v>
      </c>
      <c r="AN199" s="3">
        <f t="shared" si="36"/>
        <v>816</v>
      </c>
      <c r="AO199">
        <f t="shared" si="45"/>
        <v>0.005073936784057286</v>
      </c>
    </row>
    <row r="200" spans="25:41" ht="12.75">
      <c r="Y200">
        <f aca="true" t="shared" si="46" ref="Y200:Y263">Y199+$X$5</f>
        <v>820</v>
      </c>
      <c r="Z200">
        <f>(Y200/$V$5)^$O$5</f>
        <v>1.1880010800272518</v>
      </c>
      <c r="AA200">
        <f>$Q$5*(Y200-$V$5)</f>
        <v>4.900884539600078</v>
      </c>
      <c r="AB200">
        <f t="shared" si="37"/>
        <v>0.18738131458572513</v>
      </c>
      <c r="AC200">
        <f t="shared" si="38"/>
        <v>-0.9822872507286886</v>
      </c>
      <c r="AD200">
        <f t="shared" si="39"/>
        <v>0.00798253949381249</v>
      </c>
      <c r="AE200">
        <f>2*$T$5*$U$5*Z200*$X$5/(Y200+Y201)</f>
        <v>1.9125751724886475E-05</v>
      </c>
      <c r="AF200">
        <f t="shared" si="40"/>
        <v>3.5838085006494276E-06</v>
      </c>
      <c r="AG200">
        <f aca="true" t="shared" si="47" ref="AG200:AG263">AG199+AF199</f>
        <v>0.0030681250932187757</v>
      </c>
      <c r="AH200">
        <f t="shared" si="41"/>
        <v>-1.878698207995821E-05</v>
      </c>
      <c r="AI200">
        <f>AI199+AH199</f>
        <v>0.0037907714200444867</v>
      </c>
      <c r="AJ200" s="1">
        <f t="shared" si="42"/>
        <v>0.82</v>
      </c>
      <c r="AK200">
        <f>SQRT(AG200^2+AI200^2)</f>
        <v>0.004876816538138873</v>
      </c>
      <c r="AL200">
        <f t="shared" si="43"/>
        <v>0.0035405384135082864</v>
      </c>
      <c r="AM200">
        <f t="shared" si="44"/>
        <v>0.006026504111356151</v>
      </c>
      <c r="AN200" s="3">
        <f t="shared" si="36"/>
        <v>820</v>
      </c>
      <c r="AO200">
        <f t="shared" si="45"/>
        <v>0.005072810296786858</v>
      </c>
    </row>
    <row r="201" spans="25:41" ht="12.75">
      <c r="Y201">
        <f t="shared" si="46"/>
        <v>824</v>
      </c>
      <c r="Z201">
        <f>(Y201/$V$5)^$O$5</f>
        <v>1.1883308515273552</v>
      </c>
      <c r="AA201">
        <f>$Q$5*(Y201-$V$5)</f>
        <v>4.926017280828796</v>
      </c>
      <c r="AB201">
        <f t="shared" si="37"/>
        <v>0.2120071099220545</v>
      </c>
      <c r="AC201">
        <f t="shared" si="38"/>
        <v>-0.9772681235681935</v>
      </c>
      <c r="AD201">
        <f t="shared" si="39"/>
        <v>0.007996541615625446</v>
      </c>
      <c r="AE201">
        <f>2*$T$5*$U$5*Z201*$X$5/(Y201+Y202)</f>
        <v>1.9038416388239162E-05</v>
      </c>
      <c r="AF201">
        <f t="shared" si="40"/>
        <v>4.036279635963263E-06</v>
      </c>
      <c r="AG201">
        <f t="shared" si="47"/>
        <v>0.003071708901719425</v>
      </c>
      <c r="AH201">
        <f t="shared" si="41"/>
        <v>-1.8605637459444428E-05</v>
      </c>
      <c r="AI201">
        <f>AI200+AH200</f>
        <v>0.0037719844379645283</v>
      </c>
      <c r="AJ201" s="1">
        <f t="shared" si="42"/>
        <v>0.824</v>
      </c>
      <c r="AK201">
        <f>SQRT(AG201^2+AI201^2)</f>
        <v>0.004864489919523827</v>
      </c>
      <c r="AL201">
        <f t="shared" si="43"/>
        <v>0.0035588113159742284</v>
      </c>
      <c r="AM201">
        <f t="shared" si="44"/>
        <v>0.006027304551775623</v>
      </c>
      <c r="AN201" s="3">
        <f t="shared" si="36"/>
        <v>824</v>
      </c>
      <c r="AO201">
        <f t="shared" si="45"/>
        <v>0.005072076134376854</v>
      </c>
    </row>
    <row r="202" spans="25:41" ht="12.75">
      <c r="Y202">
        <f t="shared" si="46"/>
        <v>828</v>
      </c>
      <c r="Z202">
        <f>(Y202/$V$5)^$O$5</f>
        <v>1.188659116940561</v>
      </c>
      <c r="AA202">
        <f>$Q$5*(Y202-$V$5)</f>
        <v>4.951150022057514</v>
      </c>
      <c r="AB202">
        <f t="shared" si="37"/>
        <v>0.23649899702372473</v>
      </c>
      <c r="AC202">
        <f t="shared" si="38"/>
        <v>-0.971631732914674</v>
      </c>
      <c r="AD202">
        <f t="shared" si="39"/>
        <v>0.00801047978887949</v>
      </c>
      <c r="AE202">
        <f>2*$T$5*$U$5*Z202*$X$5/(Y202+Y203)</f>
        <v>1.8951898825023743E-05</v>
      </c>
      <c r="AF202">
        <f t="shared" si="40"/>
        <v>4.482105063813223E-06</v>
      </c>
      <c r="AG202">
        <f t="shared" si="47"/>
        <v>0.003075745181355388</v>
      </c>
      <c r="AH202">
        <f t="shared" si="41"/>
        <v>-1.8414266297381394E-05</v>
      </c>
      <c r="AI202">
        <f>AI201+AH201</f>
        <v>0.003753378800505084</v>
      </c>
      <c r="AJ202" s="1">
        <f t="shared" si="42"/>
        <v>0.828</v>
      </c>
      <c r="AK202">
        <f>SQRT(AG202^2+AI202^2)</f>
        <v>0.004852634422734921</v>
      </c>
      <c r="AL202">
        <f t="shared" si="43"/>
        <v>0.003577084494556513</v>
      </c>
      <c r="AM202">
        <f t="shared" si="44"/>
        <v>0.0060285648642034615</v>
      </c>
      <c r="AN202" s="3">
        <f t="shared" si="36"/>
        <v>828</v>
      </c>
      <c r="AO202">
        <f t="shared" si="45"/>
        <v>0.005071735687957476</v>
      </c>
    </row>
    <row r="203" spans="25:41" ht="12.75">
      <c r="Y203">
        <f t="shared" si="46"/>
        <v>832</v>
      </c>
      <c r="Z203">
        <f>(Y203/$V$5)^$O$5</f>
        <v>1.188985890371413</v>
      </c>
      <c r="AA203">
        <f>$Q$5*(Y203-$V$5)</f>
        <v>4.976282763286233</v>
      </c>
      <c r="AB203">
        <f t="shared" si="37"/>
        <v>0.2608415062898972</v>
      </c>
      <c r="AC203">
        <f t="shared" si="38"/>
        <v>-0.9653816388332738</v>
      </c>
      <c r="AD203">
        <f t="shared" si="39"/>
        <v>0.008024354612454586</v>
      </c>
      <c r="AE203">
        <f>2*$T$5*$U$5*Z203*$X$5/(Y203+Y204)</f>
        <v>1.8866187492519325E-05</v>
      </c>
      <c r="AF203">
        <f t="shared" si="40"/>
        <v>4.92108476349636E-06</v>
      </c>
      <c r="AG203">
        <f t="shared" si="47"/>
        <v>0.0030802272864192013</v>
      </c>
      <c r="AH203">
        <f t="shared" si="41"/>
        <v>-1.8213071000064118E-05</v>
      </c>
      <c r="AI203">
        <f>AI202+AH202</f>
        <v>0.0037349645342077027</v>
      </c>
      <c r="AJ203" s="1">
        <f t="shared" si="42"/>
        <v>0.832</v>
      </c>
      <c r="AK203">
        <f>SQRT(AG203^2+AI203^2)</f>
        <v>0.004841256056829752</v>
      </c>
      <c r="AL203">
        <f t="shared" si="43"/>
        <v>0.0035953579466693033</v>
      </c>
      <c r="AM203">
        <f t="shared" si="44"/>
        <v>0.006030286806816809</v>
      </c>
      <c r="AN203" s="3">
        <f t="shared" si="36"/>
        <v>832</v>
      </c>
      <c r="AO203">
        <f t="shared" si="45"/>
        <v>0.005071790048688534</v>
      </c>
    </row>
    <row r="204" spans="25:41" ht="12.75">
      <c r="Y204">
        <f t="shared" si="46"/>
        <v>836</v>
      </c>
      <c r="Z204">
        <f>(Y204/$V$5)^$O$5</f>
        <v>1.1893111857253422</v>
      </c>
      <c r="AA204">
        <f>$Q$5*(Y204-$V$5)</f>
        <v>5.001415504514951</v>
      </c>
      <c r="AB204">
        <f t="shared" si="37"/>
        <v>0.2850192624699766</v>
      </c>
      <c r="AC204">
        <f t="shared" si="38"/>
        <v>-0.9585217890173757</v>
      </c>
      <c r="AD204">
        <f t="shared" si="39"/>
        <v>0.008038166676776329</v>
      </c>
      <c r="AE204">
        <f>2*$T$5*$U$5*Z204*$X$5/(Y204+Y205)</f>
        <v>1.8781271065246755E-05</v>
      </c>
      <c r="AF204">
        <f t="shared" si="40"/>
        <v>5.353024027265342E-06</v>
      </c>
      <c r="AG204">
        <f t="shared" si="47"/>
        <v>0.0030851483711826977</v>
      </c>
      <c r="AH204">
        <f t="shared" si="41"/>
        <v>-1.8002257541480592E-05</v>
      </c>
      <c r="AI204">
        <f>AI203+AH203</f>
        <v>0.0037167514632076384</v>
      </c>
      <c r="AJ204" s="1">
        <f t="shared" si="42"/>
        <v>0.836</v>
      </c>
      <c r="AK204">
        <f>SQRT(AG204^2+AI204^2)</f>
        <v>0.004830360432873242</v>
      </c>
      <c r="AL204">
        <f t="shared" si="43"/>
        <v>0.0036136316697632665</v>
      </c>
      <c r="AM204">
        <f t="shared" si="44"/>
        <v>0.006032471778316367</v>
      </c>
      <c r="AN204" s="3">
        <f t="shared" si="36"/>
        <v>836</v>
      </c>
      <c r="AO204">
        <f t="shared" si="45"/>
        <v>0.005072240008099527</v>
      </c>
    </row>
    <row r="205" spans="25:41" ht="12.75">
      <c r="Y205">
        <f t="shared" si="46"/>
        <v>840</v>
      </c>
      <c r="Z205">
        <f>(Y205/$V$5)^$O$5</f>
        <v>1.1896350167124143</v>
      </c>
      <c r="AA205">
        <f>$Q$5*(Y205-$V$5)</f>
        <v>5.026548245743669</v>
      </c>
      <c r="AB205">
        <f t="shared" si="37"/>
        <v>0.30901699437494723</v>
      </c>
      <c r="AC205">
        <f t="shared" si="38"/>
        <v>-0.9510565162951536</v>
      </c>
      <c r="AD205">
        <f t="shared" si="39"/>
        <v>0.008051916563975109</v>
      </c>
      <c r="AE205">
        <f>2*$T$5*$U$5*Z205*$X$5/(Y205+Y206)</f>
        <v>1.8697138429867383E-05</v>
      </c>
      <c r="AF205">
        <f t="shared" si="40"/>
        <v>5.777733521009939E-06</v>
      </c>
      <c r="AG205">
        <f t="shared" si="47"/>
        <v>0.003090501395209963</v>
      </c>
      <c r="AH205">
        <f t="shared" si="41"/>
        <v>-1.778203533979791E-05</v>
      </c>
      <c r="AI205">
        <f>AI204+AH204</f>
        <v>0.0036987492056661576</v>
      </c>
      <c r="AJ205" s="1">
        <f t="shared" si="42"/>
        <v>0.84</v>
      </c>
      <c r="AK205">
        <f>SQRT(AG205^2+AI205^2)</f>
        <v>0.00481995275497704</v>
      </c>
      <c r="AL205">
        <f t="shared" si="43"/>
        <v>0.0036319056613248876</v>
      </c>
      <c r="AM205">
        <f t="shared" si="44"/>
        <v>0.006035120818423979</v>
      </c>
      <c r="AN205" s="3">
        <f t="shared" si="36"/>
        <v>840</v>
      </c>
      <c r="AO205">
        <f t="shared" si="45"/>
        <v>0.005073086058867185</v>
      </c>
    </row>
    <row r="206" spans="25:41" ht="12.75">
      <c r="Y206">
        <f t="shared" si="46"/>
        <v>844</v>
      </c>
      <c r="Z206">
        <f>(Y206/$V$5)^$O$5</f>
        <v>1.1899573968509887</v>
      </c>
      <c r="AA206">
        <f>$Q$5*(Y206-$V$5)</f>
        <v>5.0516809869723875</v>
      </c>
      <c r="AB206">
        <f t="shared" si="37"/>
        <v>0.3328195445229867</v>
      </c>
      <c r="AC206">
        <f t="shared" si="38"/>
        <v>-0.9429905358928644</v>
      </c>
      <c r="AD206">
        <f t="shared" si="39"/>
        <v>0.008065604848041441</v>
      </c>
      <c r="AE206">
        <f>2*$T$5*$U$5*Z206*$X$5/(Y206+Y207)</f>
        <v>1.8613778680225164E-05</v>
      </c>
      <c r="AF206">
        <f t="shared" si="40"/>
        <v>6.1950293422042195E-06</v>
      </c>
      <c r="AG206">
        <f t="shared" si="47"/>
        <v>0.003096279128730973</v>
      </c>
      <c r="AH206">
        <f t="shared" si="41"/>
        <v>-1.75526171326567E-05</v>
      </c>
      <c r="AI206">
        <f>AI205+AH205</f>
        <v>0.0036809671703263596</v>
      </c>
      <c r="AJ206" s="1">
        <f t="shared" si="42"/>
        <v>0.844</v>
      </c>
      <c r="AK206">
        <f>SQRT(AG206^2+AI206^2)</f>
        <v>0.0048100378119132784</v>
      </c>
      <c r="AL206">
        <f t="shared" si="43"/>
        <v>0.0036501799188757966</v>
      </c>
      <c r="AM206">
        <f t="shared" si="44"/>
        <v>0.006038234608906778</v>
      </c>
      <c r="AN206" s="3">
        <f t="shared" si="36"/>
        <v>844</v>
      </c>
      <c r="AO206">
        <f t="shared" si="45"/>
        <v>0.005074328396029888</v>
      </c>
    </row>
    <row r="207" spans="25:41" ht="12.75">
      <c r="Y207">
        <f t="shared" si="46"/>
        <v>848</v>
      </c>
      <c r="Z207">
        <f>(Y207/$V$5)^$O$5</f>
        <v>1.1902783394712941</v>
      </c>
      <c r="AA207">
        <f>$Q$5*(Y207-$V$5)</f>
        <v>5.076813728201106</v>
      </c>
      <c r="AB207">
        <f t="shared" si="37"/>
        <v>0.3564118787132509</v>
      </c>
      <c r="AC207">
        <f t="shared" si="38"/>
        <v>-0.934328942456612</v>
      </c>
      <c r="AD207">
        <f t="shared" si="39"/>
        <v>0.008079232094977814</v>
      </c>
      <c r="AE207">
        <f>2*$T$5*$U$5*Z207*$X$5/(Y207+Y208)</f>
        <v>1.8531181112527444E-05</v>
      </c>
      <c r="AF207">
        <f t="shared" si="40"/>
        <v>6.604733075091417E-06</v>
      </c>
      <c r="AG207">
        <f t="shared" si="47"/>
        <v>0.003102474158073177</v>
      </c>
      <c r="AH207">
        <f t="shared" si="41"/>
        <v>-1.731421885133971E-05</v>
      </c>
      <c r="AI207">
        <f>AI206+AH206</f>
        <v>0.003663414553193703</v>
      </c>
      <c r="AJ207" s="1">
        <f t="shared" si="42"/>
        <v>0.848</v>
      </c>
      <c r="AK207">
        <f>SQRT(AG207^2+AI207^2)</f>
        <v>0.0048006199693438854</v>
      </c>
      <c r="AL207">
        <f t="shared" si="43"/>
        <v>0.0036684544399721137</v>
      </c>
      <c r="AM207">
        <f t="shared" si="44"/>
        <v>0.0060418134751260245</v>
      </c>
      <c r="AN207" s="3">
        <f t="shared" si="36"/>
        <v>848</v>
      </c>
      <c r="AO207">
        <f t="shared" si="45"/>
        <v>0.0050759669186366254</v>
      </c>
    </row>
    <row r="208" spans="25:41" ht="12.75">
      <c r="Y208">
        <f t="shared" si="46"/>
        <v>852</v>
      </c>
      <c r="Z208">
        <f>(Y208/$V$5)^$O$5</f>
        <v>1.1905978577189194</v>
      </c>
      <c r="AA208">
        <f>$Q$5*(Y208-$V$5)</f>
        <v>5.101946469429825</v>
      </c>
      <c r="AB208">
        <f t="shared" si="37"/>
        <v>0.3797790955218015</v>
      </c>
      <c r="AC208">
        <f t="shared" si="38"/>
        <v>-0.9250772068344579</v>
      </c>
      <c r="AD208">
        <f t="shared" si="39"/>
        <v>0.008092798862946872</v>
      </c>
      <c r="AE208">
        <f>2*$T$5*$U$5*Z208*$X$5/(Y208+Y209)</f>
        <v>1.8449335220659844E-05</v>
      </c>
      <c r="AF208">
        <f t="shared" si="40"/>
        <v>7.006671843080712E-06</v>
      </c>
      <c r="AG208">
        <f t="shared" si="47"/>
        <v>0.0031090788911482684</v>
      </c>
      <c r="AH208">
        <f t="shared" si="41"/>
        <v>-1.7067059493880597E-05</v>
      </c>
      <c r="AI208">
        <f>AI207+AH207</f>
        <v>0.003646100334342363</v>
      </c>
      <c r="AJ208" s="1">
        <f t="shared" si="42"/>
        <v>0.852</v>
      </c>
      <c r="AK208">
        <f>SQRT(AG208^2+AI208^2)</f>
        <v>0.004791703162704806</v>
      </c>
      <c r="AL208">
        <f t="shared" si="43"/>
        <v>0.0036867292222038123</v>
      </c>
      <c r="AM208">
        <f t="shared" si="44"/>
        <v>0.006045857388106898</v>
      </c>
      <c r="AN208" s="3">
        <f t="shared" si="36"/>
        <v>852</v>
      </c>
      <c r="AO208">
        <f t="shared" si="45"/>
        <v>0.005078001231826696</v>
      </c>
    </row>
    <row r="209" spans="25:41" ht="12.75">
      <c r="Y209">
        <f t="shared" si="46"/>
        <v>856</v>
      </c>
      <c r="Z209">
        <f>(Y209/$V$5)^$O$5</f>
        <v>1.1909159645582241</v>
      </c>
      <c r="AA209">
        <f>$Q$5*(Y209-$V$5)</f>
        <v>5.127079210658542</v>
      </c>
      <c r="AB209">
        <f t="shared" si="37"/>
        <v>0.40290643571366247</v>
      </c>
      <c r="AC209">
        <f t="shared" si="38"/>
        <v>-0.9152411726209176</v>
      </c>
      <c r="AD209">
        <f t="shared" si="39"/>
        <v>0.008106305702416274</v>
      </c>
      <c r="AE209">
        <f>2*$T$5*$U$5*Z209*$X$5/(Y209+Y210)</f>
        <v>1.8368230691630994E-05</v>
      </c>
      <c r="AF209">
        <f t="shared" si="40"/>
        <v>7.400678358331345E-06</v>
      </c>
      <c r="AG209">
        <f t="shared" si="47"/>
        <v>0.003116085562991349</v>
      </c>
      <c r="AH209">
        <f t="shared" si="41"/>
        <v>-1.681136099717988E-05</v>
      </c>
      <c r="AI209">
        <f>AI208+AH208</f>
        <v>0.0036290332748484823</v>
      </c>
      <c r="AJ209" s="1">
        <f t="shared" si="42"/>
        <v>0.856</v>
      </c>
      <c r="AK209">
        <f>SQRT(AG209^2+AI209^2)</f>
        <v>0.004783290890782267</v>
      </c>
      <c r="AL209">
        <f t="shared" si="43"/>
        <v>0.003705004263194088</v>
      </c>
      <c r="AM209">
        <f t="shared" si="44"/>
        <v>0.006050365967123558</v>
      </c>
      <c r="AN209" s="3">
        <f t="shared" si="36"/>
        <v>856</v>
      </c>
      <c r="AO209">
        <f t="shared" si="45"/>
        <v>0.005080430649334665</v>
      </c>
    </row>
    <row r="210" spans="25:41" ht="12.75">
      <c r="Y210">
        <f t="shared" si="46"/>
        <v>860</v>
      </c>
      <c r="Z210">
        <f>(Y210/$V$5)^$O$5</f>
        <v>1.1912326727756704</v>
      </c>
      <c r="AA210">
        <f>$Q$5*(Y210-$V$5)</f>
        <v>5.152211951887261</v>
      </c>
      <c r="AB210">
        <f t="shared" si="37"/>
        <v>0.4257792915650726</v>
      </c>
      <c r="AC210">
        <f t="shared" si="38"/>
        <v>-0.9048270524660196</v>
      </c>
      <c r="AD210">
        <f t="shared" si="39"/>
        <v>0.008119753156300119</v>
      </c>
      <c r="AE210">
        <f>2*$T$5*$U$5*Z210*$X$5/(Y210+Y211)</f>
        <v>1.8287857401142875E-05</v>
      </c>
      <c r="AF210">
        <f t="shared" si="40"/>
        <v>7.786590968501684E-06</v>
      </c>
      <c r="AG210">
        <f t="shared" si="47"/>
        <v>0.0031234862413496802</v>
      </c>
      <c r="AH210">
        <f t="shared" si="41"/>
        <v>-1.654734810819499E-05</v>
      </c>
      <c r="AI210">
        <f>AI209+AH209</f>
        <v>0.0036122219138513025</v>
      </c>
      <c r="AJ210" s="1">
        <f t="shared" si="42"/>
        <v>0.86</v>
      </c>
      <c r="AK210">
        <f>SQRT(AG210^2+AI210^2)</f>
        <v>0.004775386210015722</v>
      </c>
      <c r="AL210">
        <f t="shared" si="43"/>
        <v>0.0037232795605987544</v>
      </c>
      <c r="AM210">
        <f t="shared" si="44"/>
        <v>0.006055338482791922</v>
      </c>
      <c r="AN210" s="3">
        <f t="shared" si="36"/>
        <v>860</v>
      </c>
      <c r="AO210">
        <f t="shared" si="45"/>
        <v>0.005083254196413606</v>
      </c>
    </row>
    <row r="211" spans="25:41" ht="12.75">
      <c r="Y211">
        <f t="shared" si="46"/>
        <v>864</v>
      </c>
      <c r="Z211">
        <f>(Y211/$V$5)^$O$5</f>
        <v>1.191547994983078</v>
      </c>
      <c r="AA211">
        <f>$Q$5*(Y211-$V$5)</f>
        <v>5.1773446931159794</v>
      </c>
      <c r="AB211">
        <f t="shared" si="37"/>
        <v>0.4483832160900324</v>
      </c>
      <c r="AC211">
        <f t="shared" si="38"/>
        <v>-0.8938414241512637</v>
      </c>
      <c r="AD211">
        <f t="shared" si="39"/>
        <v>0.008133141760097199</v>
      </c>
      <c r="AE211">
        <f>2*$T$5*$U$5*Z211*$X$5/(Y211+Y212)</f>
        <v>1.8208205409282735E-05</v>
      </c>
      <c r="AF211">
        <f t="shared" si="40"/>
        <v>8.164253700642117E-06</v>
      </c>
      <c r="AG211">
        <f t="shared" si="47"/>
        <v>0.003131272832318182</v>
      </c>
      <c r="AH211">
        <f t="shared" si="41"/>
        <v>-1.6275248254272024E-05</v>
      </c>
      <c r="AI211">
        <f>AI210+AH210</f>
        <v>0.0035956745657431074</v>
      </c>
      <c r="AJ211" s="1">
        <f t="shared" si="42"/>
        <v>0.864</v>
      </c>
      <c r="AK211">
        <f>SQRT(AG211^2+AI211^2)</f>
        <v>0.004767991729559292</v>
      </c>
      <c r="AL211">
        <f t="shared" si="43"/>
        <v>0.003741555112105639</v>
      </c>
      <c r="AM211">
        <f t="shared" si="44"/>
        <v>0.006060773860660836</v>
      </c>
      <c r="AN211" s="3">
        <f t="shared" si="36"/>
        <v>864</v>
      </c>
      <c r="AO211">
        <f t="shared" si="45"/>
        <v>0.005086470613168133</v>
      </c>
    </row>
    <row r="212" spans="25:41" ht="12.75">
      <c r="Y212">
        <f t="shared" si="46"/>
        <v>868</v>
      </c>
      <c r="Z212">
        <f>(Y212/$V$5)^$O$5</f>
        <v>1.1918619436208062</v>
      </c>
      <c r="AA212">
        <f>$Q$5*(Y212-$V$5)</f>
        <v>5.202477434344698</v>
      </c>
      <c r="AB212">
        <f t="shared" si="37"/>
        <v>0.4707039321653329</v>
      </c>
      <c r="AC212">
        <f t="shared" si="38"/>
        <v>-0.8822912264349531</v>
      </c>
      <c r="AD212">
        <f t="shared" si="39"/>
        <v>0.00814647204202606</v>
      </c>
      <c r="AE212">
        <f>2*$T$5*$U$5*Z212*$X$5/(Y212+Y213)</f>
        <v>1.8129264956332745E-05</v>
      </c>
      <c r="AF212">
        <f t="shared" si="40"/>
        <v>8.533516302212995E-06</v>
      </c>
      <c r="AG212">
        <f t="shared" si="47"/>
        <v>0.003139437086018824</v>
      </c>
      <c r="AH212">
        <f t="shared" si="41"/>
        <v>-1.5995291412687033E-05</v>
      </c>
      <c r="AI212">
        <f>AI211+AH211</f>
        <v>0.003579399317488835</v>
      </c>
      <c r="AJ212" s="1">
        <f t="shared" si="42"/>
        <v>0.868</v>
      </c>
      <c r="AK212">
        <f>SQRT(AG212^2+AI212^2)</f>
        <v>0.004761109607130454</v>
      </c>
      <c r="AL212">
        <f t="shared" si="43"/>
        <v>0.0037598309154340073</v>
      </c>
      <c r="AM212">
        <f t="shared" si="44"/>
        <v>0.006066670685290511</v>
      </c>
      <c r="AN212" s="3">
        <f t="shared" si="36"/>
        <v>868</v>
      </c>
      <c r="AO212">
        <f t="shared" si="45"/>
        <v>0.005090078358287306</v>
      </c>
    </row>
    <row r="213" spans="25:41" ht="12.75">
      <c r="Y213">
        <f t="shared" si="46"/>
        <v>872</v>
      </c>
      <c r="Z213">
        <f>(Y213/$V$5)^$O$5</f>
        <v>1.1921745309608618</v>
      </c>
      <c r="AA213">
        <f>$Q$5*(Y213-$V$5)</f>
        <v>5.227610175573416</v>
      </c>
      <c r="AB213">
        <f t="shared" si="37"/>
        <v>0.49272734154829134</v>
      </c>
      <c r="AC213">
        <f t="shared" si="38"/>
        <v>-0.8701837546695258</v>
      </c>
      <c r="AD213">
        <f t="shared" si="39"/>
        <v>0.008159744523157007</v>
      </c>
      <c r="AE213">
        <f>2*$T$5*$U$5*Z213*$X$5/(Y213+Y214)</f>
        <v>1.8051026458693628E-05</v>
      </c>
      <c r="AF213">
        <f t="shared" si="40"/>
        <v>8.89423427920998E-06</v>
      </c>
      <c r="AG213">
        <f t="shared" si="47"/>
        <v>0.003147970602321037</v>
      </c>
      <c r="AH213">
        <f t="shared" si="41"/>
        <v>-1.5707709979464976E-05</v>
      </c>
      <c r="AI213">
        <f>AI212+AH212</f>
        <v>0.0035634040260761482</v>
      </c>
      <c r="AJ213" s="1">
        <f t="shared" si="42"/>
        <v>0.872</v>
      </c>
      <c r="AK213">
        <f>SQRT(AG213^2+AI213^2)</f>
        <v>0.00475474154567135</v>
      </c>
      <c r="AL213">
        <f t="shared" si="43"/>
        <v>0.003778106968333988</v>
      </c>
      <c r="AM213">
        <f t="shared" si="44"/>
        <v>0.006073027204805443</v>
      </c>
      <c r="AN213" s="3">
        <f t="shared" si="36"/>
        <v>872</v>
      </c>
      <c r="AO213">
        <f t="shared" si="45"/>
        <v>0.0050940756131660865</v>
      </c>
    </row>
    <row r="214" spans="25:41" ht="12.75">
      <c r="Y214">
        <f t="shared" si="46"/>
        <v>876</v>
      </c>
      <c r="Z214">
        <f>(Y214/$V$5)^$O$5</f>
        <v>1.1924857691099375</v>
      </c>
      <c r="AA214">
        <f>$Q$5*(Y214-$V$5)</f>
        <v>5.252742916802134</v>
      </c>
      <c r="AB214">
        <f t="shared" si="37"/>
        <v>0.5144395337815064</v>
      </c>
      <c r="AC214">
        <f t="shared" si="38"/>
        <v>-0.8575266561936523</v>
      </c>
      <c r="AD214">
        <f t="shared" si="39"/>
        <v>0.008172959717541093</v>
      </c>
      <c r="AE214">
        <f>2*$T$5*$U$5*Z214*$X$5/(Y214+Y215)</f>
        <v>1.79734805049186E-05</v>
      </c>
      <c r="AF214">
        <f t="shared" si="40"/>
        <v>9.24626893138132E-06</v>
      </c>
      <c r="AG214">
        <f t="shared" si="47"/>
        <v>0.003156864836600247</v>
      </c>
      <c r="AH214">
        <f t="shared" si="41"/>
        <v>-1.5412738637544647E-05</v>
      </c>
      <c r="AI214">
        <f>AI213+AH213</f>
        <v>0.0035476963160966835</v>
      </c>
      <c r="AJ214" s="1">
        <f t="shared" si="42"/>
        <v>0.876</v>
      </c>
      <c r="AK214">
        <f>SQRT(AG214^2+AI214^2)</f>
        <v>0.004748888790844558</v>
      </c>
      <c r="AL214">
        <f t="shared" si="43"/>
        <v>0.0037963832685860167</v>
      </c>
      <c r="AM214">
        <f t="shared" si="44"/>
        <v>0.006079841335907454</v>
      </c>
      <c r="AN214" s="3">
        <f t="shared" si="36"/>
        <v>876</v>
      </c>
      <c r="AO214">
        <f t="shared" si="45"/>
        <v>0.005098460286402748</v>
      </c>
    </row>
    <row r="215" spans="25:41" ht="12.75">
      <c r="Y215">
        <f t="shared" si="46"/>
        <v>880</v>
      </c>
      <c r="Z215">
        <f>(Y215/$V$5)^$O$5</f>
        <v>1.192795670012383</v>
      </c>
      <c r="AA215">
        <f>$Q$5*(Y215-$V$5)</f>
        <v>5.277875658030853</v>
      </c>
      <c r="AB215">
        <f t="shared" si="37"/>
        <v>0.5358267949789968</v>
      </c>
      <c r="AC215">
        <f t="shared" si="38"/>
        <v>-0.844327925502015</v>
      </c>
      <c r="AD215">
        <f t="shared" si="39"/>
        <v>0.008186118132336264</v>
      </c>
      <c r="AE215">
        <f>2*$T$5*$U$5*Z215*$X$5/(Y215+Y216)</f>
        <v>1.7896617851854314E-05</v>
      </c>
      <c r="AF215">
        <f t="shared" si="40"/>
        <v>9.589487384522995E-06</v>
      </c>
      <c r="AG215">
        <f t="shared" si="47"/>
        <v>0.0031661111055316282</v>
      </c>
      <c r="AH215">
        <f t="shared" si="41"/>
        <v>-1.511061422435848E-05</v>
      </c>
      <c r="AI215">
        <f>AI214+AH214</f>
        <v>0.003532283577459139</v>
      </c>
      <c r="AJ215" s="1">
        <f t="shared" si="42"/>
        <v>0.88</v>
      </c>
      <c r="AK215">
        <f>SQRT(AG215^2+AI215^2)</f>
        <v>0.00474355212938134</v>
      </c>
      <c r="AL215">
        <f t="shared" si="43"/>
        <v>0.003814659814000293</v>
      </c>
      <c r="AM215">
        <f t="shared" si="44"/>
        <v>0.0060871106693329464</v>
      </c>
      <c r="AN215" s="3">
        <f t="shared" si="36"/>
        <v>880</v>
      </c>
      <c r="AO215">
        <f t="shared" si="45"/>
        <v>0.005103230018658395</v>
      </c>
    </row>
    <row r="216" spans="25:41" ht="12.75">
      <c r="Y216">
        <f t="shared" si="46"/>
        <v>884</v>
      </c>
      <c r="Z216">
        <f>(Y216/$V$5)^$O$5</f>
        <v>1.193104245453107</v>
      </c>
      <c r="AA216">
        <f>$Q$5*(Y216-$V$5)</f>
        <v>5.303008399259571</v>
      </c>
      <c r="AB216">
        <f t="shared" si="37"/>
        <v>0.5568756164881883</v>
      </c>
      <c r="AC216">
        <f t="shared" si="38"/>
        <v>-0.8305958991958124</v>
      </c>
      <c r="AD216">
        <f t="shared" si="39"/>
        <v>0.008199220267930605</v>
      </c>
      <c r="AE216">
        <f>2*$T$5*$U$5*Z216*$X$5/(Y216+Y217)</f>
        <v>1.782042942088521E-05</v>
      </c>
      <c r="AF216">
        <f t="shared" si="40"/>
        <v>9.923762619839699E-06</v>
      </c>
      <c r="AG216">
        <f t="shared" si="47"/>
        <v>0.003175700592916151</v>
      </c>
      <c r="AH216">
        <f t="shared" si="41"/>
        <v>-1.480157559889566E-05</v>
      </c>
      <c r="AI216">
        <f>AI215+AH215</f>
        <v>0.0035171729632347804</v>
      </c>
      <c r="AJ216" s="1">
        <f t="shared" si="42"/>
        <v>0.884</v>
      </c>
      <c r="AK216">
        <f>SQRT(AG216^2+AI216^2)</f>
        <v>0.0047387318882964585</v>
      </c>
      <c r="AL216">
        <f t="shared" si="43"/>
        <v>0.003832936602416248</v>
      </c>
      <c r="AM216">
        <f t="shared" si="44"/>
        <v>0.006094832475737125</v>
      </c>
      <c r="AN216" s="3">
        <f t="shared" si="36"/>
        <v>884</v>
      </c>
      <c r="AO216">
        <f t="shared" si="45"/>
        <v>0.005108382187863627</v>
      </c>
    </row>
    <row r="217" spans="25:41" ht="12.75">
      <c r="Y217">
        <f t="shared" si="46"/>
        <v>888</v>
      </c>
      <c r="Z217">
        <f>(Y217/$V$5)^$O$5</f>
        <v>1.1934115070604165</v>
      </c>
      <c r="AA217">
        <f>$Q$5*(Y217-$V$5)</f>
        <v>5.328141140488289</v>
      </c>
      <c r="AB217">
        <f t="shared" si="37"/>
        <v>0.5775727034222673</v>
      </c>
      <c r="AC217">
        <f t="shared" si="38"/>
        <v>-0.8163392507171842</v>
      </c>
      <c r="AD217">
        <f t="shared" si="39"/>
        <v>0.00821226661806288</v>
      </c>
      <c r="AE217">
        <f>2*$T$5*$U$5*Z217*$X$5/(Y217+Y218)</f>
        <v>1.7744906294278284E-05</v>
      </c>
      <c r="AF217">
        <f t="shared" si="40"/>
        <v>1.0248973500361116E-05</v>
      </c>
      <c r="AG217">
        <f t="shared" si="47"/>
        <v>0.003185624355535991</v>
      </c>
      <c r="AH217">
        <f t="shared" si="41"/>
        <v>-1.4485863508317779E-05</v>
      </c>
      <c r="AI217">
        <f>AI216+AH216</f>
        <v>0.0035023713876358845</v>
      </c>
      <c r="AJ217" s="1">
        <f t="shared" si="42"/>
        <v>0.888</v>
      </c>
      <c r="AK217">
        <f>SQRT(AG217^2+AI217^2)</f>
        <v>0.004734427934979538</v>
      </c>
      <c r="AL217">
        <f t="shared" si="43"/>
        <v>0.0038512136317020197</v>
      </c>
      <c r="AM217">
        <f t="shared" si="44"/>
        <v>0.006103003711986588</v>
      </c>
      <c r="AN217" s="3">
        <f t="shared" si="36"/>
        <v>888</v>
      </c>
      <c r="AO217">
        <f t="shared" si="45"/>
        <v>0.005113913914756331</v>
      </c>
    </row>
    <row r="218" spans="25:41" ht="12.75">
      <c r="Y218">
        <f t="shared" si="46"/>
        <v>892</v>
      </c>
      <c r="Z218">
        <f>(Y218/$V$5)^$O$5</f>
        <v>1.1937174663087933</v>
      </c>
      <c r="AA218">
        <f>$Q$5*(Y218-$V$5)</f>
        <v>5.353273881717008</v>
      </c>
      <c r="AB218">
        <f t="shared" si="37"/>
        <v>0.5979049830575188</v>
      </c>
      <c r="AC218">
        <f t="shared" si="38"/>
        <v>-0.8015669848708766</v>
      </c>
      <c r="AD218">
        <f t="shared" si="39"/>
        <v>0.008225257669940403</v>
      </c>
      <c r="AE218">
        <f>2*$T$5*$U$5*Z218*$X$5/(Y218+Y219)</f>
        <v>1.7670039711625005E-05</v>
      </c>
      <c r="AF218">
        <f t="shared" si="40"/>
        <v>1.0565004794404834E-05</v>
      </c>
      <c r="AG218">
        <f t="shared" si="47"/>
        <v>0.003195873329036352</v>
      </c>
      <c r="AH218">
        <f t="shared" si="41"/>
        <v>-1.416372045419591E-05</v>
      </c>
      <c r="AI218">
        <f>AI217+AH217</f>
        <v>0.003487885524127567</v>
      </c>
      <c r="AJ218" s="1">
        <f t="shared" si="42"/>
        <v>0.892</v>
      </c>
      <c r="AK218">
        <f>SQRT(AG218^2+AI218^2)</f>
        <v>0.0047306396781687495</v>
      </c>
      <c r="AL218">
        <f t="shared" si="43"/>
        <v>0.0038694908997539534</v>
      </c>
      <c r="AM218">
        <f t="shared" si="44"/>
        <v>0.006111621027840583</v>
      </c>
      <c r="AN218" s="3">
        <f t="shared" si="36"/>
        <v>892</v>
      </c>
      <c r="AO218">
        <f t="shared" si="45"/>
        <v>0.0051198220687336555</v>
      </c>
    </row>
    <row r="219" spans="25:41" ht="12.75">
      <c r="Y219">
        <f t="shared" si="46"/>
        <v>896</v>
      </c>
      <c r="Z219">
        <f>(Y219/$V$5)^$O$5</f>
        <v>1.194022134521606</v>
      </c>
      <c r="AA219">
        <f>$Q$5*(Y219-$V$5)</f>
        <v>5.378406622945726</v>
      </c>
      <c r="AB219">
        <f t="shared" si="37"/>
        <v>0.6178596130903344</v>
      </c>
      <c r="AC219">
        <f t="shared" si="38"/>
        <v>-0.7862884321366188</v>
      </c>
      <c r="AD219">
        <f t="shared" si="39"/>
        <v>0.008238193904354239</v>
      </c>
      <c r="AE219">
        <f>2*$T$5*$U$5*Z219*$X$5/(Y219+Y220)</f>
        <v>1.7595821066377418E-05</v>
      </c>
      <c r="AF219">
        <f t="shared" si="40"/>
        <v>1.0871747196078706E-05</v>
      </c>
      <c r="AG219">
        <f t="shared" si="47"/>
        <v>0.003206438333830757</v>
      </c>
      <c r="AH219">
        <f t="shared" si="41"/>
        <v>-1.3835390558438387E-05</v>
      </c>
      <c r="AI219">
        <f>AI218+AH218</f>
        <v>0.003473721803673371</v>
      </c>
      <c r="AJ219" s="1">
        <f t="shared" si="42"/>
        <v>0.896</v>
      </c>
      <c r="AK219">
        <f>SQRT(AG219^2+AI219^2)</f>
        <v>0.004727366069808339</v>
      </c>
      <c r="AL219">
        <f t="shared" si="43"/>
        <v>0.003887768404496092</v>
      </c>
      <c r="AM219">
        <f t="shared" si="44"/>
        <v>0.006120680773000111</v>
      </c>
      <c r="AN219" s="3">
        <f t="shared" si="36"/>
        <v>896</v>
      </c>
      <c r="AO219">
        <f t="shared" si="45"/>
        <v>0.005126103274000367</v>
      </c>
    </row>
    <row r="220" spans="25:41" ht="12.75">
      <c r="Y220">
        <f t="shared" si="46"/>
        <v>900</v>
      </c>
      <c r="Z220">
        <f>(Y220/$V$5)^$O$5</f>
        <v>1.1943255228737661</v>
      </c>
      <c r="AA220">
        <f>$Q$5*(Y220-$V$5)</f>
        <v>5.403539364174445</v>
      </c>
      <c r="AB220">
        <f t="shared" si="37"/>
        <v>0.63742398974869</v>
      </c>
      <c r="AC220">
        <f t="shared" si="38"/>
        <v>-0.770513242775789</v>
      </c>
      <c r="AD220">
        <f t="shared" si="39"/>
        <v>0.008251075795791938</v>
      </c>
      <c r="AE220">
        <f>2*$T$5*$U$5*Z220*$X$5/(Y220+Y221)</f>
        <v>1.7522241902475555E-05</v>
      </c>
      <c r="AF220">
        <f t="shared" si="40"/>
        <v>1.1169097342817644E-05</v>
      </c>
      <c r="AG220">
        <f t="shared" si="47"/>
        <v>0.003217310081026836</v>
      </c>
      <c r="AH220">
        <f t="shared" si="41"/>
        <v>-1.3501119428978251E-05</v>
      </c>
      <c r="AI220">
        <f>AI219+AH219</f>
        <v>0.0034598864131149326</v>
      </c>
      <c r="AJ220" s="1">
        <f t="shared" si="42"/>
        <v>0.9</v>
      </c>
      <c r="AK220">
        <f>SQRT(AG220^2+AI220^2)</f>
        <v>0.004724605607787196</v>
      </c>
      <c r="AL220">
        <f t="shared" si="43"/>
        <v>0.0039060461438797014</v>
      </c>
      <c r="AM220">
        <f t="shared" si="44"/>
        <v>0.006130179004503189</v>
      </c>
      <c r="AN220" s="3">
        <f t="shared" si="36"/>
        <v>900</v>
      </c>
      <c r="AO220">
        <f t="shared" si="45"/>
        <v>0.005132753915995075</v>
      </c>
    </row>
    <row r="221" spans="25:41" ht="12.75">
      <c r="Y221">
        <f t="shared" si="46"/>
        <v>904</v>
      </c>
      <c r="Z221">
        <f>(Y221/$V$5)^$O$5</f>
        <v>1.1946276423943236</v>
      </c>
      <c r="AA221">
        <f>$Q$5*(Y221-$V$5)</f>
        <v>5.428672105403163</v>
      </c>
      <c r="AB221">
        <f t="shared" si="37"/>
        <v>0.6565857557529569</v>
      </c>
      <c r="AC221">
        <f t="shared" si="38"/>
        <v>-0.7542513807361034</v>
      </c>
      <c r="AD221">
        <f t="shared" si="39"/>
        <v>0.008263903812547758</v>
      </c>
      <c r="AE221">
        <f>2*$T$5*$U$5*Z221*$X$5/(Y221+Y222)</f>
        <v>1.7449293911063315E-05</v>
      </c>
      <c r="AF221">
        <f t="shared" si="40"/>
        <v>1.1456957829950976E-05</v>
      </c>
      <c r="AG221">
        <f t="shared" si="47"/>
        <v>0.0032284791783696535</v>
      </c>
      <c r="AH221">
        <f t="shared" si="41"/>
        <v>-1.3161154025289588E-05</v>
      </c>
      <c r="AI221">
        <f>AI220+AH220</f>
        <v>0.003446385293685954</v>
      </c>
      <c r="AJ221" s="1">
        <f t="shared" si="42"/>
        <v>0.904</v>
      </c>
      <c r="AK221">
        <f>SQRT(AG221^2+AI221^2)</f>
        <v>0.004722356339551391</v>
      </c>
      <c r="AL221">
        <f t="shared" si="43"/>
        <v>0.003924324115882784</v>
      </c>
      <c r="AM221">
        <f t="shared" si="44"/>
        <v>0.006140111494443762</v>
      </c>
      <c r="AN221" s="3">
        <f t="shared" si="36"/>
        <v>904</v>
      </c>
      <c r="AO221">
        <f t="shared" si="45"/>
        <v>0.0051397701480751685</v>
      </c>
    </row>
    <row r="222" spans="25:41" ht="12.75">
      <c r="Y222">
        <f t="shared" si="46"/>
        <v>908</v>
      </c>
      <c r="Z222">
        <f>(Y222/$V$5)^$O$5</f>
        <v>1.194928503969007</v>
      </c>
      <c r="AA222">
        <f>$Q$5*(Y222-$V$5)</f>
        <v>5.453804846631881</v>
      </c>
      <c r="AB222">
        <f t="shared" si="37"/>
        <v>0.6753328081210244</v>
      </c>
      <c r="AC222">
        <f t="shared" si="38"/>
        <v>-0.737513117358174</v>
      </c>
      <c r="AD222">
        <f t="shared" si="39"/>
        <v>0.00827667841683052</v>
      </c>
      <c r="AE222">
        <f>2*$T$5*$U$5*Z222*$X$5/(Y222+Y223)</f>
        <v>1.7376968927290148E-05</v>
      </c>
      <c r="AF222">
        <f t="shared" si="40"/>
        <v>1.173523722229864E-05</v>
      </c>
      <c r="AG222">
        <f t="shared" si="47"/>
        <v>0.0032399361361996047</v>
      </c>
      <c r="AH222">
        <f t="shared" si="41"/>
        <v>-1.2815742523801883E-05</v>
      </c>
      <c r="AI222">
        <f>AI221+AH221</f>
        <v>0.0034332241396606645</v>
      </c>
      <c r="AJ222" s="1">
        <f t="shared" si="42"/>
        <v>0.908</v>
      </c>
      <c r="AK222">
        <f>SQRT(AG222^2+AI222^2)</f>
        <v>0.004720615866579353</v>
      </c>
      <c r="AL222">
        <f t="shared" si="43"/>
        <v>0.0039426023185096205</v>
      </c>
      <c r="AM222">
        <f t="shared" si="44"/>
        <v>0.006150473737991096</v>
      </c>
      <c r="AN222" s="3">
        <f t="shared" si="36"/>
        <v>908</v>
      </c>
      <c r="AO222">
        <f t="shared" si="45"/>
        <v>0.005147147898440811</v>
      </c>
    </row>
    <row r="223" spans="25:41" ht="12.75">
      <c r="Y223">
        <f t="shared" si="46"/>
        <v>912</v>
      </c>
      <c r="Z223">
        <f>(Y223/$V$5)^$O$5</f>
        <v>1.1952281183427063</v>
      </c>
      <c r="AA223">
        <f>$Q$5*(Y223-$V$5)</f>
        <v>5.4789375878605995</v>
      </c>
      <c r="AB223">
        <f t="shared" si="37"/>
        <v>0.693653305812805</v>
      </c>
      <c r="AC223">
        <f t="shared" si="38"/>
        <v>-0.7203090248879068</v>
      </c>
      <c r="AD223">
        <f t="shared" si="39"/>
        <v>0.008289400064869043</v>
      </c>
      <c r="AE223">
        <f>2*$T$5*$U$5*Z223*$X$5/(Y223+Y224)</f>
        <v>1.730525892719592E-05</v>
      </c>
      <c r="AF223">
        <f t="shared" si="40"/>
        <v>1.2003850062796006E-05</v>
      </c>
      <c r="AG223">
        <f t="shared" si="47"/>
        <v>0.0032516713734219035</v>
      </c>
      <c r="AH223">
        <f t="shared" si="41"/>
        <v>-1.2465134183281236E-05</v>
      </c>
      <c r="AI223">
        <f>AI222+AH222</f>
        <v>0.0034204083971368627</v>
      </c>
      <c r="AJ223" s="1">
        <f t="shared" si="42"/>
        <v>0.912</v>
      </c>
      <c r="AK223">
        <f>SQRT(AG223^2+AI223^2)</f>
        <v>0.004719381349704201</v>
      </c>
      <c r="AL223">
        <f t="shared" si="43"/>
        <v>0.003960880749790312</v>
      </c>
      <c r="AM223">
        <f t="shared" si="44"/>
        <v>0.006161260961685953</v>
      </c>
      <c r="AN223" s="3">
        <f t="shared" si="36"/>
        <v>912</v>
      </c>
      <c r="AO223">
        <f t="shared" si="45"/>
        <v>0.005154882877277944</v>
      </c>
    </row>
    <row r="224" spans="25:41" ht="12.75">
      <c r="Y224">
        <f t="shared" si="46"/>
        <v>916</v>
      </c>
      <c r="Z224">
        <f>(Y224/$V$5)^$O$5</f>
        <v>1.1955264961219054</v>
      </c>
      <c r="AA224">
        <f>$Q$5*(Y224-$V$5)</f>
        <v>5.504070329089318</v>
      </c>
      <c r="AB224">
        <f t="shared" si="37"/>
        <v>0.7115356772092856</v>
      </c>
      <c r="AC224">
        <f t="shared" si="38"/>
        <v>-0.702649969798849</v>
      </c>
      <c r="AD224">
        <f t="shared" si="39"/>
        <v>0.008302069207015397</v>
      </c>
      <c r="AE224">
        <f>2*$T$5*$U$5*Z224*$X$5/(Y224+Y225)</f>
        <v>1.723415602467645E-05</v>
      </c>
      <c r="AF224">
        <f t="shared" si="40"/>
        <v>1.2262716878148646E-05</v>
      </c>
      <c r="AG224">
        <f t="shared" si="47"/>
        <v>0.0032636752234846997</v>
      </c>
      <c r="AH224">
        <f t="shared" si="41"/>
        <v>-1.2109579210247558E-05</v>
      </c>
      <c r="AI224">
        <f>AI223+AH223</f>
        <v>0.0034079432629535813</v>
      </c>
      <c r="AJ224" s="1">
        <f t="shared" si="42"/>
        <v>0.916</v>
      </c>
      <c r="AK224">
        <f>SQRT(AG224^2+AI224^2)</f>
        <v>0.004718649515263728</v>
      </c>
      <c r="AL224">
        <f t="shared" si="43"/>
        <v>0.003979159407780332</v>
      </c>
      <c r="AM224">
        <f t="shared" si="44"/>
        <v>0.00617246813198945</v>
      </c>
      <c r="AN224" s="3">
        <f t="shared" si="36"/>
        <v>916</v>
      </c>
      <c r="AO224">
        <f t="shared" si="45"/>
        <v>0.005162970584099925</v>
      </c>
    </row>
    <row r="225" spans="25:41" ht="12.75">
      <c r="Y225">
        <f t="shared" si="46"/>
        <v>920</v>
      </c>
      <c r="Z225">
        <f>(Y225/$V$5)^$O$5</f>
        <v>1.1958236477770596</v>
      </c>
      <c r="AA225">
        <f>$Q$5*(Y225-$V$5)</f>
        <v>5.529203070318037</v>
      </c>
      <c r="AB225">
        <f t="shared" si="37"/>
        <v>0.7289686274214119</v>
      </c>
      <c r="AC225">
        <f t="shared" si="38"/>
        <v>-0.6845471059286883</v>
      </c>
      <c r="AD225">
        <f t="shared" si="39"/>
        <v>0.00831468628784587</v>
      </c>
      <c r="AE225">
        <f>2*$T$5*$U$5*Z225*$X$5/(Y225+Y226)</f>
        <v>1.7163652468527264E-05</v>
      </c>
      <c r="AF225">
        <f t="shared" si="40"/>
        <v>1.2511764181520447E-05</v>
      </c>
      <c r="AG225">
        <f t="shared" si="47"/>
        <v>0.0032759379403628484</v>
      </c>
      <c r="AH225">
        <f t="shared" si="41"/>
        <v>-1.1749328624496126E-05</v>
      </c>
      <c r="AI225">
        <f>AI224+AH224</f>
        <v>0.0033958336837433337</v>
      </c>
      <c r="AJ225" s="1">
        <f t="shared" si="42"/>
        <v>0.92</v>
      </c>
      <c r="AK225">
        <f>SQRT(AG225^2+AI225^2)</f>
        <v>0.004718416662054614</v>
      </c>
      <c r="AL225">
        <f t="shared" si="43"/>
        <v>0.003997438290560097</v>
      </c>
      <c r="AM225">
        <f t="shared" si="44"/>
        <v>0.006184089964060244</v>
      </c>
      <c r="AN225" s="3">
        <f t="shared" si="36"/>
        <v>920</v>
      </c>
      <c r="AO225">
        <f t="shared" si="45"/>
        <v>0.005171406315267282</v>
      </c>
    </row>
    <row r="226" spans="25:41" ht="12.75">
      <c r="Y226">
        <f t="shared" si="46"/>
        <v>924</v>
      </c>
      <c r="Z226">
        <f>(Y226/$V$5)^$O$5</f>
        <v>1.1961195836449219</v>
      </c>
      <c r="AA226">
        <f>$Q$5*(Y226-$V$5)</f>
        <v>5.554335811546754</v>
      </c>
      <c r="AB226">
        <f t="shared" si="37"/>
        <v>0.745941145424182</v>
      </c>
      <c r="AC226">
        <f t="shared" si="38"/>
        <v>-0.6660118674342518</v>
      </c>
      <c r="AD226">
        <f t="shared" si="39"/>
        <v>0.008327251746259746</v>
      </c>
      <c r="AE226">
        <f>2*$T$5*$U$5*Z226*$X$5/(Y226+Y227)</f>
        <v>1.709374063956326E-05</v>
      </c>
      <c r="AF226">
        <f t="shared" si="40"/>
        <v>1.2750924472259707E-05</v>
      </c>
      <c r="AG226">
        <f t="shared" si="47"/>
        <v>0.0032884497045443687</v>
      </c>
      <c r="AH226">
        <f t="shared" si="41"/>
        <v>-1.1384634124792287E-05</v>
      </c>
      <c r="AI226">
        <f>AI225+AH225</f>
        <v>0.0033840843551188374</v>
      </c>
      <c r="AJ226" s="1">
        <f t="shared" si="42"/>
        <v>0.924</v>
      </c>
      <c r="AK226">
        <f>SQRT(AG226^2+AI226^2)</f>
        <v>0.004718678669063833</v>
      </c>
      <c r="AL226">
        <f t="shared" si="43"/>
        <v>0.004015717396234531</v>
      </c>
      <c r="AM226">
        <f t="shared" si="44"/>
        <v>0.006196120930735508</v>
      </c>
      <c r="AN226" s="3">
        <f t="shared" si="36"/>
        <v>924</v>
      </c>
      <c r="AO226">
        <f t="shared" si="45"/>
        <v>0.005180185171664975</v>
      </c>
    </row>
    <row r="227" spans="25:41" ht="12.75">
      <c r="Y227">
        <f t="shared" si="46"/>
        <v>928</v>
      </c>
      <c r="Z227">
        <f>(Y227/$V$5)^$O$5</f>
        <v>1.1964143139308219</v>
      </c>
      <c r="AA227">
        <f>$Q$5*(Y227-$V$5)</f>
        <v>5.579468552775473</v>
      </c>
      <c r="AB227">
        <f t="shared" si="37"/>
        <v>0.7624425110114479</v>
      </c>
      <c r="AC227">
        <f t="shared" si="38"/>
        <v>-0.6470559615694443</v>
      </c>
      <c r="AD227">
        <f t="shared" si="39"/>
        <v>0.008339766015576061</v>
      </c>
      <c r="AE227">
        <f>2*$T$5*$U$5*Z227*$X$5/(Y227+Y228)</f>
        <v>1.7024413047811992E-05</v>
      </c>
      <c r="AF227">
        <f t="shared" si="40"/>
        <v>1.2980136232669832E-05</v>
      </c>
      <c r="AG227">
        <f t="shared" si="47"/>
        <v>0.0033012006290166285</v>
      </c>
      <c r="AH227">
        <f t="shared" si="41"/>
        <v>-1.1015747954807384E-05</v>
      </c>
      <c r="AI227">
        <f>AI226+AH226</f>
        <v>0.003372699720994045</v>
      </c>
      <c r="AJ227" s="1">
        <f t="shared" si="42"/>
        <v>0.928</v>
      </c>
      <c r="AK227">
        <f>SQRT(AG227^2+AI227^2)</f>
        <v>0.0047194310039466725</v>
      </c>
      <c r="AL227">
        <f t="shared" si="43"/>
        <v>0.004033996722932653</v>
      </c>
      <c r="AM227">
        <f t="shared" si="44"/>
        <v>0.006208555271691191</v>
      </c>
      <c r="AN227" s="3">
        <f t="shared" si="36"/>
        <v>928</v>
      </c>
      <c r="AO227">
        <f t="shared" si="45"/>
        <v>0.005189302066516547</v>
      </c>
    </row>
    <row r="228" spans="25:41" ht="12.75">
      <c r="Y228">
        <f t="shared" si="46"/>
        <v>932</v>
      </c>
      <c r="Z228">
        <f>(Y228/$V$5)^$O$5</f>
        <v>1.1967078487108942</v>
      </c>
      <c r="AA228">
        <f>$Q$5*(Y228-$V$5)</f>
        <v>5.604601294004191</v>
      </c>
      <c r="AB228">
        <f t="shared" si="37"/>
        <v>0.7784623015670236</v>
      </c>
      <c r="AC228">
        <f t="shared" si="38"/>
        <v>-0.6276913612907002</v>
      </c>
      <c r="AD228">
        <f t="shared" si="39"/>
        <v>0.008352229523628225</v>
      </c>
      <c r="AE228">
        <f>2*$T$5*$U$5*Z228*$X$5/(Y228+Y229)</f>
        <v>1.6955662329778387E-05</v>
      </c>
      <c r="AF228">
        <f t="shared" si="40"/>
        <v>1.3199343921832563E-05</v>
      </c>
      <c r="AG228">
        <f t="shared" si="47"/>
        <v>0.0033141807652492983</v>
      </c>
      <c r="AH228">
        <f t="shared" si="41"/>
        <v>-1.0642922769364042E-05</v>
      </c>
      <c r="AI228">
        <f>AI227+AH227</f>
        <v>0.0033616839730392376</v>
      </c>
      <c r="AJ228" s="1">
        <f t="shared" si="42"/>
        <v>0.932</v>
      </c>
      <c r="AK228">
        <f>SQRT(AG228^2+AI228^2)</f>
        <v>0.00472066873221764</v>
      </c>
      <c r="AL228">
        <f t="shared" si="43"/>
        <v>0.0040522762688071715</v>
      </c>
      <c r="AM228">
        <f t="shared" si="44"/>
        <v>0.006221387002757108</v>
      </c>
      <c r="AN228" s="3">
        <f t="shared" si="36"/>
        <v>932</v>
      </c>
      <c r="AO228">
        <f t="shared" si="45"/>
        <v>0.005198751733314734</v>
      </c>
    </row>
    <row r="229" spans="25:41" ht="12.75">
      <c r="Y229">
        <f t="shared" si="46"/>
        <v>936</v>
      </c>
      <c r="Z229">
        <f>(Y229/$V$5)^$O$5</f>
        <v>1.197000197934261</v>
      </c>
      <c r="AA229">
        <f>$Q$5*(Y229-$V$5)</f>
        <v>5.62973403523291</v>
      </c>
      <c r="AB229">
        <f t="shared" si="37"/>
        <v>0.7939903986478356</v>
      </c>
      <c r="AC229">
        <f t="shared" si="38"/>
        <v>-0.607930297694605</v>
      </c>
      <c r="AD229">
        <f t="shared" si="39"/>
        <v>0.008364642692856684</v>
      </c>
      <c r="AE229">
        <f>2*$T$5*$U$5*Z229*$X$5/(Y229+Y230)</f>
        <v>1.688748124577878E-05</v>
      </c>
      <c r="AF229">
        <f t="shared" si="40"/>
        <v>1.340849796649374E-05</v>
      </c>
      <c r="AG229">
        <f t="shared" si="47"/>
        <v>0.003327380109171131</v>
      </c>
      <c r="AH229">
        <f t="shared" si="41"/>
        <v>-1.0266411501058353E-05</v>
      </c>
      <c r="AI229">
        <f>AI228+AH228</f>
        <v>0.0033510410502698737</v>
      </c>
      <c r="AJ229" s="1">
        <f t="shared" si="42"/>
        <v>0.936</v>
      </c>
      <c r="AK229">
        <f>SQRT(AG229^2+AI229^2)</f>
        <v>0.004722386527117566</v>
      </c>
      <c r="AL229">
        <f t="shared" si="43"/>
        <v>0.004070556032034075</v>
      </c>
      <c r="AM229">
        <f t="shared" si="44"/>
        <v>0.006234609925362653</v>
      </c>
      <c r="AN229" s="3">
        <f t="shared" si="36"/>
        <v>936</v>
      </c>
      <c r="AO229">
        <f t="shared" si="45"/>
        <v>0.0052085287338482595</v>
      </c>
    </row>
    <row r="230" spans="25:41" ht="12.75">
      <c r="Y230">
        <f t="shared" si="46"/>
        <v>940</v>
      </c>
      <c r="Z230">
        <f>(Y230/$V$5)^$O$5</f>
        <v>1.1972913714251665</v>
      </c>
      <c r="AA230">
        <f>$Q$5*(Y230-$V$5)</f>
        <v>5.654866776461628</v>
      </c>
      <c r="AB230">
        <f t="shared" si="37"/>
        <v>0.8090169943749473</v>
      </c>
      <c r="AC230">
        <f t="shared" si="38"/>
        <v>-0.5877852522924734</v>
      </c>
      <c r="AD230">
        <f t="shared" si="39"/>
        <v>0.008377005940399555</v>
      </c>
      <c r="AE230">
        <f>2*$T$5*$U$5*Z230*$X$5/(Y230+Y231)</f>
        <v>1.6819862677342216E-05</v>
      </c>
      <c r="AF230">
        <f t="shared" si="40"/>
        <v>1.3607554749022754E-05</v>
      </c>
      <c r="AG230">
        <f t="shared" si="47"/>
        <v>0.003340788607137625</v>
      </c>
      <c r="AH230">
        <f t="shared" si="41"/>
        <v>-9.88646722732635E-06</v>
      </c>
      <c r="AI230">
        <f>AI229+AH229</f>
        <v>0.0033407746387688155</v>
      </c>
      <c r="AJ230" s="1">
        <f t="shared" si="42"/>
        <v>0.94</v>
      </c>
      <c r="AK230">
        <f>SQRT(AG230^2+AI230^2)</f>
        <v>0.004724578680117568</v>
      </c>
      <c r="AL230">
        <f t="shared" si="43"/>
        <v>0.004088836010812253</v>
      </c>
      <c r="AM230">
        <f t="shared" si="44"/>
        <v>0.006248217636089234</v>
      </c>
      <c r="AN230" s="3">
        <f t="shared" si="36"/>
        <v>940</v>
      </c>
      <c r="AO230">
        <f t="shared" si="45"/>
        <v>0.005218627466304898</v>
      </c>
    </row>
    <row r="231" spans="25:41" ht="12.75">
      <c r="Y231">
        <f t="shared" si="46"/>
        <v>944</v>
      </c>
      <c r="Z231">
        <f>(Y231/$V$5)^$O$5</f>
        <v>1.19758137888507</v>
      </c>
      <c r="AA231">
        <f>$Q$5*(Y231-$V$5)</f>
        <v>5.679999517690346</v>
      </c>
      <c r="AB231">
        <f t="shared" si="37"/>
        <v>0.8235325976284275</v>
      </c>
      <c r="AC231">
        <f t="shared" si="38"/>
        <v>-0.5672689491267565</v>
      </c>
      <c r="AD231">
        <f t="shared" si="39"/>
        <v>0.008389319678181508</v>
      </c>
      <c r="AE231">
        <f>2*$T$5*$U$5*Z231*$X$5/(Y231+Y232)</f>
        <v>1.6752799624677092E-05</v>
      </c>
      <c r="AF231">
        <f t="shared" si="40"/>
        <v>1.379647659245887E-05</v>
      </c>
      <c r="AG231">
        <f t="shared" si="47"/>
        <v>0.0033543961618866477</v>
      </c>
      <c r="AH231">
        <f t="shared" si="41"/>
        <v>-9.503343038021695E-06</v>
      </c>
      <c r="AI231">
        <f>AI230+AH230</f>
        <v>0.003330888171541489</v>
      </c>
      <c r="AJ231" s="1">
        <f t="shared" si="42"/>
        <v>0.944</v>
      </c>
      <c r="AK231">
        <f>SQRT(AG231^2+AI231^2)</f>
        <v>0.004727239112018227</v>
      </c>
      <c r="AL231">
        <f t="shared" si="43"/>
        <v>0.0041071162033631</v>
      </c>
      <c r="AM231">
        <f t="shared" si="44"/>
        <v>0.006262203536305939</v>
      </c>
      <c r="AN231" s="3">
        <f t="shared" si="36"/>
        <v>944</v>
      </c>
      <c r="AO231">
        <f t="shared" si="45"/>
        <v>0.005229042173431216</v>
      </c>
    </row>
    <row r="232" spans="25:41" ht="12.75">
      <c r="Y232">
        <f t="shared" si="46"/>
        <v>948</v>
      </c>
      <c r="Z232">
        <f>(Y232/$V$5)^$O$5</f>
        <v>1.1978702298946915</v>
      </c>
      <c r="AA232">
        <f>$Q$5*(Y232-$V$5)</f>
        <v>5.705132258919065</v>
      </c>
      <c r="AB232">
        <f t="shared" si="37"/>
        <v>0.8375280400421419</v>
      </c>
      <c r="AC232">
        <f t="shared" si="38"/>
        <v>-0.5463943467342689</v>
      </c>
      <c r="AD232">
        <f t="shared" si="39"/>
        <v>0.008401584313000612</v>
      </c>
      <c r="AE232">
        <f>2*$T$5*$U$5*Z232*$X$5/(Y232+Y233)</f>
        <v>1.6686285204201133E-05</v>
      </c>
      <c r="AF232">
        <f t="shared" si="40"/>
        <v>1.3975231742658765E-05</v>
      </c>
      <c r="AG232">
        <f t="shared" si="47"/>
        <v>0.0033681926384791067</v>
      </c>
      <c r="AH232">
        <f t="shared" si="41"/>
        <v>-9.117291903571175E-06</v>
      </c>
      <c r="AI232">
        <f>AI231+AH231</f>
        <v>0.0033213848285034674</v>
      </c>
      <c r="AJ232" s="1">
        <f t="shared" si="42"/>
        <v>0.948</v>
      </c>
      <c r="AK232">
        <f>SQRT(AG232^2+AI232^2)</f>
        <v>0.00473036138460032</v>
      </c>
      <c r="AL232">
        <f t="shared" si="43"/>
        <v>0.004125396607930147</v>
      </c>
      <c r="AM232">
        <f t="shared" si="44"/>
        <v>0.006276560841865506</v>
      </c>
      <c r="AN232" s="3">
        <f t="shared" si="36"/>
        <v>948</v>
      </c>
      <c r="AO232">
        <f t="shared" si="45"/>
        <v>0.005239766950729962</v>
      </c>
    </row>
    <row r="233" spans="25:41" ht="12.75">
      <c r="Y233">
        <f t="shared" si="46"/>
        <v>952</v>
      </c>
      <c r="Z233">
        <f>(Y233/$V$5)^$O$5</f>
        <v>1.1981579339160178</v>
      </c>
      <c r="AA233">
        <f>$Q$5*(Y233-$V$5)</f>
        <v>5.730265000147783</v>
      </c>
      <c r="AB233">
        <f t="shared" si="37"/>
        <v>0.8509944817946921</v>
      </c>
      <c r="AC233">
        <f t="shared" si="38"/>
        <v>-0.5251746299612954</v>
      </c>
      <c r="AD233">
        <f t="shared" si="39"/>
        <v>0.008413800246613508</v>
      </c>
      <c r="AE233">
        <f>2*$T$5*$U$5*Z233*$X$5/(Y233+Y234)</f>
        <v>1.6620312646132982E-05</v>
      </c>
      <c r="AF233">
        <f t="shared" si="40"/>
        <v>1.4143794347561705E-05</v>
      </c>
      <c r="AG233">
        <f t="shared" si="47"/>
        <v>0.0033821678702217655</v>
      </c>
      <c r="AH233">
        <f t="shared" si="41"/>
        <v>-8.728566543773927E-06</v>
      </c>
      <c r="AI233">
        <f>AI232+AH232</f>
        <v>0.0033122675365998963</v>
      </c>
      <c r="AJ233" s="1">
        <f t="shared" si="42"/>
        <v>0.952</v>
      </c>
      <c r="AK233">
        <f>SQRT(AG233^2+AI233^2)</f>
        <v>0.0047339387127817755</v>
      </c>
      <c r="AL233">
        <f t="shared" si="43"/>
        <v>0.004143677222778695</v>
      </c>
      <c r="AM233">
        <f t="shared" si="44"/>
        <v>0.006291282592838199</v>
      </c>
      <c r="AN233" s="3">
        <f t="shared" si="36"/>
        <v>952</v>
      </c>
      <c r="AO233">
        <f t="shared" si="45"/>
        <v>0.005250795754676505</v>
      </c>
    </row>
    <row r="234" spans="25:41" ht="12.75">
      <c r="Y234">
        <f t="shared" si="46"/>
        <v>956</v>
      </c>
      <c r="Z234">
        <f>(Y234/$V$5)^$O$5</f>
        <v>1.1984445002942643</v>
      </c>
      <c r="AA234">
        <f>$Q$5*(Y234-$V$5)</f>
        <v>5.755397741376501</v>
      </c>
      <c r="AB234">
        <f t="shared" si="37"/>
        <v>0.8639234171928352</v>
      </c>
      <c r="AC234">
        <f t="shared" si="38"/>
        <v>-0.503623201635761</v>
      </c>
      <c r="AD234">
        <f t="shared" si="39"/>
        <v>0.008425967875818724</v>
      </c>
      <c r="AE234">
        <f>2*$T$5*$U$5*Z234*$X$5/(Y234+Y235)</f>
        <v>1.6554875292143477E-05</v>
      </c>
      <c r="AF234">
        <f t="shared" si="40"/>
        <v>1.4302144433589828E-05</v>
      </c>
      <c r="AG234">
        <f t="shared" si="47"/>
        <v>0.003396311664569327</v>
      </c>
      <c r="AH234">
        <f t="shared" si="41"/>
        <v>-8.337419297310053E-06</v>
      </c>
      <c r="AI234">
        <f>AI233+AH233</f>
        <v>0.003303538970056122</v>
      </c>
      <c r="AJ234" s="1">
        <f t="shared" si="42"/>
        <v>0.956</v>
      </c>
      <c r="AK234">
        <f>SQRT(AG234^2+AI234^2)</f>
        <v>0.004737963977234224</v>
      </c>
      <c r="AL234">
        <f t="shared" si="43"/>
        <v>0.0041619580461954514</v>
      </c>
      <c r="AM234">
        <f t="shared" si="44"/>
        <v>0.0063063616632619635</v>
      </c>
      <c r="AN234" s="3">
        <f t="shared" si="36"/>
        <v>956</v>
      </c>
      <c r="AO234">
        <f t="shared" si="45"/>
        <v>0.0052621224109364335</v>
      </c>
    </row>
    <row r="235" spans="25:41" ht="12.75">
      <c r="Y235">
        <f t="shared" si="46"/>
        <v>960</v>
      </c>
      <c r="Z235">
        <f>(Y235/$V$5)^$O$5</f>
        <v>1.1987299382597991</v>
      </c>
      <c r="AA235">
        <f>$Q$5*(Y235-$V$5)</f>
        <v>5.7805304826052195</v>
      </c>
      <c r="AB235">
        <f t="shared" si="37"/>
        <v>0.8763066800438636</v>
      </c>
      <c r="AC235">
        <f t="shared" si="38"/>
        <v>-0.4817536741017153</v>
      </c>
      <c r="AD235">
        <f t="shared" si="39"/>
        <v>0.008438087592538357</v>
      </c>
      <c r="AE235">
        <f>2*$T$5*$U$5*Z235*$X$5/(Y235+Y236)</f>
        <v>1.6489966593065033E-05</v>
      </c>
      <c r="AF235">
        <f t="shared" si="40"/>
        <v>1.445026787920304E-05</v>
      </c>
      <c r="AG235">
        <f t="shared" si="47"/>
        <v>0.003410613809002917</v>
      </c>
      <c r="AH235">
        <f t="shared" si="41"/>
        <v>-7.944101992023624E-06</v>
      </c>
      <c r="AI235">
        <f>AI234+AH234</f>
        <v>0.003295201550758812</v>
      </c>
      <c r="AJ235" s="1">
        <f t="shared" si="42"/>
        <v>0.96</v>
      </c>
      <c r="AK235">
        <f>SQRT(AG235^2+AI235^2)</f>
        <v>0.004742429737411474</v>
      </c>
      <c r="AL235">
        <f t="shared" si="43"/>
        <v>0.004180239076488182</v>
      </c>
      <c r="AM235">
        <f t="shared" si="44"/>
        <v>0.0063217907708879</v>
      </c>
      <c r="AN235" s="3">
        <f t="shared" si="36"/>
        <v>960</v>
      </c>
      <c r="AO235">
        <f t="shared" si="45"/>
        <v>0.005273740622566972</v>
      </c>
    </row>
    <row r="236" spans="25:41" ht="12.75">
      <c r="Y236">
        <f t="shared" si="46"/>
        <v>964</v>
      </c>
      <c r="Z236">
        <f>(Y236/$V$5)^$O$5</f>
        <v>1.1990142569300255</v>
      </c>
      <c r="AA236">
        <f>$Q$5*(Y236-$V$5)</f>
        <v>5.805663223833938</v>
      </c>
      <c r="AB236">
        <f t="shared" si="37"/>
        <v>0.8881364488135446</v>
      </c>
      <c r="AC236">
        <f t="shared" si="38"/>
        <v>-0.4595798606214877</v>
      </c>
      <c r="AD236">
        <f t="shared" si="39"/>
        <v>0.00845015978389801</v>
      </c>
      <c r="AE236">
        <f>2*$T$5*$U$5*Z236*$X$5/(Y236+Y237)</f>
        <v>1.642558010665737E-05</v>
      </c>
      <c r="AF236">
        <f t="shared" si="40"/>
        <v>1.4588156385629081E-05</v>
      </c>
      <c r="AG236">
        <f t="shared" si="47"/>
        <v>0.0034250640768821203</v>
      </c>
      <c r="AH236">
        <f t="shared" si="41"/>
        <v>-7.548865816044676E-06</v>
      </c>
      <c r="AI236">
        <f>AI235+AH235</f>
        <v>0.0032872574487667885</v>
      </c>
      <c r="AJ236" s="1">
        <f t="shared" si="42"/>
        <v>0.964</v>
      </c>
      <c r="AK236">
        <f>SQRT(AG236^2+AI236^2)</f>
        <v>0.004747328244941685</v>
      </c>
      <c r="AL236">
        <f t="shared" si="43"/>
        <v>0.0041985203119853575</v>
      </c>
      <c r="AM236">
        <f t="shared" si="44"/>
        <v>0.006337562486900995</v>
      </c>
      <c r="AN236" s="3">
        <f t="shared" si="36"/>
        <v>964</v>
      </c>
      <c r="AO236">
        <f t="shared" si="45"/>
        <v>0.005285643978185703</v>
      </c>
    </row>
    <row r="237" spans="25:41" ht="12.75">
      <c r="Y237">
        <f t="shared" si="46"/>
        <v>968</v>
      </c>
      <c r="Z237">
        <f>(Y237/$V$5)^$O$5</f>
        <v>1.1992974653112265</v>
      </c>
      <c r="AA237">
        <f>$Q$5*(Y237-$V$5)</f>
        <v>5.830795965062657</v>
      </c>
      <c r="AB237">
        <f t="shared" si="37"/>
        <v>0.8994052515663712</v>
      </c>
      <c r="AC237">
        <f t="shared" si="38"/>
        <v>-0.43711576665093255</v>
      </c>
      <c r="AD237">
        <f t="shared" si="39"/>
        <v>0.008462184832305113</v>
      </c>
      <c r="AE237">
        <f>2*$T$5*$U$5*Z237*$X$5/(Y237+Y238)</f>
        <v>1.6361709495427973E-05</v>
      </c>
      <c r="AF237">
        <f t="shared" si="40"/>
        <v>1.471580744479128E-05</v>
      </c>
      <c r="AG237">
        <f t="shared" si="47"/>
        <v>0.0034396522332677494</v>
      </c>
      <c r="AH237">
        <f t="shared" si="41"/>
        <v>-7.151961189813841E-06</v>
      </c>
      <c r="AI237">
        <f>AI236+AH236</f>
        <v>0.0032797085829507438</v>
      </c>
      <c r="AJ237" s="1">
        <f t="shared" si="42"/>
        <v>0.968</v>
      </c>
      <c r="AK237">
        <f>SQRT(AG237^2+AI237^2)</f>
        <v>0.004752651457334589</v>
      </c>
      <c r="AL237">
        <f t="shared" si="43"/>
        <v>0.004216801751035823</v>
      </c>
      <c r="AM237">
        <f t="shared" si="44"/>
        <v>0.00635366924559686</v>
      </c>
      <c r="AN237" s="3">
        <f t="shared" si="36"/>
        <v>968</v>
      </c>
      <c r="AO237">
        <f t="shared" si="45"/>
        <v>0.005297825960090757</v>
      </c>
    </row>
    <row r="238" spans="25:41" ht="12.75">
      <c r="Y238">
        <f t="shared" si="46"/>
        <v>972</v>
      </c>
      <c r="Z238">
        <f>(Y238/$V$5)^$O$5</f>
        <v>1.1995795723003717</v>
      </c>
      <c r="AA238">
        <f>$Q$5*(Y238-$V$5)</f>
        <v>5.855928706291374</v>
      </c>
      <c r="AB238">
        <f t="shared" si="37"/>
        <v>0.9101059706849955</v>
      </c>
      <c r="AC238">
        <f t="shared" si="38"/>
        <v>-0.4143755809932844</v>
      </c>
      <c r="AD238">
        <f t="shared" si="39"/>
        <v>0.008474163115525644</v>
      </c>
      <c r="AE238">
        <f>2*$T$5*$U$5*Z238*$X$5/(Y238+Y239)</f>
        <v>1.6298348524505766E-05</v>
      </c>
      <c r="AF238">
        <f t="shared" si="40"/>
        <v>1.4833224304457685E-05</v>
      </c>
      <c r="AG238">
        <f t="shared" si="47"/>
        <v>0.0034543680407125407</v>
      </c>
      <c r="AH238">
        <f t="shared" si="41"/>
        <v>-6.753637639073117E-06</v>
      </c>
      <c r="AI238">
        <f>AI237+AH237</f>
        <v>0.00327255662176093</v>
      </c>
      <c r="AJ238" s="1">
        <f t="shared" si="42"/>
        <v>0.972</v>
      </c>
      <c r="AK238">
        <f>SQRT(AG238^2+AI238^2)</f>
        <v>0.00475839105195522</v>
      </c>
      <c r="AL238">
        <f t="shared" si="43"/>
        <v>0.004235083392008468</v>
      </c>
      <c r="AM238">
        <f t="shared" si="44"/>
        <v>0.006370103353996186</v>
      </c>
      <c r="AN238" s="3">
        <f t="shared" si="36"/>
        <v>972</v>
      </c>
      <c r="AO238">
        <f t="shared" si="45"/>
        <v>0.005310279952317434</v>
      </c>
    </row>
    <row r="239" spans="25:41" ht="12.75">
      <c r="Y239">
        <f t="shared" si="46"/>
        <v>976</v>
      </c>
      <c r="Z239">
        <f>(Y239/$V$5)^$O$5</f>
        <v>1.1998605866868883</v>
      </c>
      <c r="AA239">
        <f>$Q$5*(Y239-$V$5)</f>
        <v>5.881061447520093</v>
      </c>
      <c r="AB239">
        <f t="shared" si="37"/>
        <v>0.9202318473658703</v>
      </c>
      <c r="AC239">
        <f t="shared" si="38"/>
        <v>-0.3913736668372025</v>
      </c>
      <c r="AD239">
        <f t="shared" si="39"/>
        <v>0.00848609500675932</v>
      </c>
      <c r="AE239">
        <f>2*$T$5*$U$5*Z239*$X$5/(Y239+Y240)</f>
        <v>1.6235491059566487E-05</v>
      </c>
      <c r="AF239">
        <f t="shared" si="40"/>
        <v>1.4940415930636938E-05</v>
      </c>
      <c r="AG239">
        <f t="shared" si="47"/>
        <v>0.0034692012650169982</v>
      </c>
      <c r="AH239">
        <f t="shared" si="41"/>
        <v>-6.354143668885154E-06</v>
      </c>
      <c r="AI239">
        <f>AI238+AH238</f>
        <v>0.003265802984121857</v>
      </c>
      <c r="AJ239" s="1">
        <f t="shared" si="42"/>
        <v>0.976</v>
      </c>
      <c r="AK239">
        <f>SQRT(AG239^2+AI239^2)</f>
        <v>0.004764538440215879</v>
      </c>
      <c r="AL239">
        <f t="shared" si="43"/>
        <v>0.004253365233291892</v>
      </c>
      <c r="AM239">
        <f t="shared" si="44"/>
        <v>0.0063868570013795485</v>
      </c>
      <c r="AN239" s="3">
        <f t="shared" si="36"/>
        <v>976</v>
      </c>
      <c r="AO239">
        <f t="shared" si="45"/>
        <v>0.005322999248617074</v>
      </c>
    </row>
    <row r="240" spans="25:41" ht="12.75">
      <c r="Y240">
        <f t="shared" si="46"/>
        <v>980</v>
      </c>
      <c r="Z240">
        <f>(Y240/$V$5)^$O$5</f>
        <v>1.200140517154395</v>
      </c>
      <c r="AA240">
        <f>$Q$5*(Y240-$V$5)</f>
        <v>5.906194188748811</v>
      </c>
      <c r="AB240">
        <f t="shared" si="37"/>
        <v>0.9297764858882515</v>
      </c>
      <c r="AC240">
        <f t="shared" si="38"/>
        <v>-0.36812455268467786</v>
      </c>
      <c r="AD240">
        <f t="shared" si="39"/>
        <v>0.008497980874713216</v>
      </c>
      <c r="AE240">
        <f>2*$T$5*$U$5*Z240*$X$5/(Y240+Y241)</f>
        <v>1.617313106480825E-05</v>
      </c>
      <c r="AF240">
        <f t="shared" si="40"/>
        <v>1.503739696724753E-05</v>
      </c>
      <c r="AG240">
        <f t="shared" si="47"/>
        <v>0.003484141680947635</v>
      </c>
      <c r="AH240">
        <f t="shared" si="41"/>
        <v>-5.953726638743205E-06</v>
      </c>
      <c r="AI240">
        <f>AI239+AH239</f>
        <v>0.003259448840452972</v>
      </c>
      <c r="AJ240" s="1">
        <f t="shared" si="42"/>
        <v>0.98</v>
      </c>
      <c r="AK240">
        <f>SQRT(AG240^2+AI240^2)</f>
        <v>0.004771084781938677</v>
      </c>
      <c r="AL240">
        <f t="shared" si="43"/>
        <v>0.004271647273294099</v>
      </c>
      <c r="AM240">
        <f t="shared" si="44"/>
        <v>0.006403922268726233</v>
      </c>
      <c r="AN240" s="3">
        <f t="shared" si="36"/>
        <v>980</v>
      </c>
      <c r="AO240">
        <f t="shared" si="45"/>
        <v>0.00533597706034483</v>
      </c>
    </row>
    <row r="241" spans="25:41" ht="12.75">
      <c r="Y241">
        <f t="shared" si="46"/>
        <v>984</v>
      </c>
      <c r="Z241">
        <f>(Y241/$V$5)^$O$5</f>
        <v>1.2004193722824015</v>
      </c>
      <c r="AA241">
        <f>$Q$5*(Y241-$V$5)</f>
        <v>5.93132692997753</v>
      </c>
      <c r="AB241">
        <f t="shared" si="37"/>
        <v>0.9387338576538742</v>
      </c>
      <c r="AC241">
        <f t="shared" si="38"/>
        <v>-0.3446429231745167</v>
      </c>
      <c r="AD241">
        <f t="shared" si="39"/>
        <v>0.008509821083673933</v>
      </c>
      <c r="AE241">
        <f>2*$T$5*$U$5*Z241*$X$5/(Y241+Y242)</f>
        <v>1.611126260097593E-05</v>
      </c>
      <c r="AF241">
        <f t="shared" si="40"/>
        <v>1.5124187693088725E-05</v>
      </c>
      <c r="AG241">
        <f t="shared" si="47"/>
        <v>0.0034991790779148827</v>
      </c>
      <c r="AH241">
        <f t="shared" si="41"/>
        <v>-5.552632638832611E-06</v>
      </c>
      <c r="AI241">
        <f>AI240+AH240</f>
        <v>0.003253495113814229</v>
      </c>
      <c r="AJ241" s="1">
        <f t="shared" si="42"/>
        <v>0.984</v>
      </c>
      <c r="AK241">
        <f>SQRT(AG241^2+AI241^2)</f>
        <v>0.004778020999841912</v>
      </c>
      <c r="AL241">
        <f t="shared" si="43"/>
        <v>0.004289929510442175</v>
      </c>
      <c r="AM241">
        <f t="shared" si="44"/>
        <v>0.0064212911380417065</v>
      </c>
      <c r="AN241" s="3">
        <f t="shared" si="36"/>
        <v>984</v>
      </c>
      <c r="AO241">
        <f t="shared" si="45"/>
        <v>0.005349206524243831</v>
      </c>
    </row>
    <row r="242" spans="25:41" ht="12.75">
      <c r="Y242">
        <f t="shared" si="46"/>
        <v>988</v>
      </c>
      <c r="Z242">
        <f>(Y242/$V$5)^$O$5</f>
        <v>1.2006971605479744</v>
      </c>
      <c r="AA242">
        <f>$Q$5*(Y242-$V$5)</f>
        <v>5.9564596712062485</v>
      </c>
      <c r="AB242">
        <f t="shared" si="37"/>
        <v>0.9470983049947445</v>
      </c>
      <c r="AC242">
        <f t="shared" si="38"/>
        <v>-0.320943609807209</v>
      </c>
      <c r="AD242">
        <f t="shared" si="39"/>
        <v>0.008521615993578344</v>
      </c>
      <c r="AE242">
        <f>2*$T$5*$U$5*Z242*$X$5/(Y242+Y243)</f>
        <v>1.6049879823433E-05</v>
      </c>
      <c r="AF242">
        <f t="shared" si="40"/>
        <v>1.5200813976142743E-05</v>
      </c>
      <c r="AG242">
        <f t="shared" si="47"/>
        <v>0.0035143032656079713</v>
      </c>
      <c r="AH242">
        <f t="shared" si="41"/>
        <v>-5.151106367504477E-06</v>
      </c>
      <c r="AI242">
        <f>AI241+AH241</f>
        <v>0.003247942481175396</v>
      </c>
      <c r="AJ242" s="1">
        <f t="shared" si="42"/>
        <v>0.988</v>
      </c>
      <c r="AK242">
        <f>SQRT(AG242^2+AI242^2)</f>
        <v>0.004785337794104679</v>
      </c>
      <c r="AL242">
        <f t="shared" si="43"/>
        <v>0.0043082119431819875</v>
      </c>
      <c r="AM242">
        <f t="shared" si="44"/>
        <v>0.006438955501559438</v>
      </c>
      <c r="AN242" s="3">
        <f t="shared" si="36"/>
        <v>988</v>
      </c>
      <c r="AO242">
        <f t="shared" si="45"/>
        <v>0.005362680710114136</v>
      </c>
    </row>
    <row r="243" spans="25:41" ht="12.75">
      <c r="Y243">
        <f t="shared" si="46"/>
        <v>992</v>
      </c>
      <c r="Z243">
        <f>(Y243/$V$5)^$O$5</f>
        <v>1.2009738903273692</v>
      </c>
      <c r="AA243">
        <f>$Q$5*(Y243-$V$5)</f>
        <v>5.981592412434966</v>
      </c>
      <c r="AB243">
        <f t="shared" si="37"/>
        <v>0.954864544746643</v>
      </c>
      <c r="AC243">
        <f t="shared" si="38"/>
        <v>-0.29704158157703503</v>
      </c>
      <c r="AD243">
        <f t="shared" si="39"/>
        <v>0.008533365960082863</v>
      </c>
      <c r="AE243">
        <f>2*$T$5*$U$5*Z243*$X$5/(Y243+Y244)</f>
        <v>1.598897698027945E-05</v>
      </c>
      <c r="AF243">
        <f t="shared" si="40"/>
        <v>1.526730722523909E-05</v>
      </c>
      <c r="AG243">
        <f t="shared" si="47"/>
        <v>0.003529504079584114</v>
      </c>
      <c r="AH243">
        <f t="shared" si="41"/>
        <v>-4.749391010021013E-06</v>
      </c>
      <c r="AI243">
        <f>AI242+AH242</f>
        <v>0.003242791374807892</v>
      </c>
      <c r="AJ243" s="1">
        <f t="shared" si="42"/>
        <v>0.992</v>
      </c>
      <c r="AK243">
        <f>SQRT(AG243^2+AI243^2)</f>
        <v>0.004793025656965479</v>
      </c>
      <c r="AL243">
        <f t="shared" si="43"/>
        <v>0.00432649456997789</v>
      </c>
      <c r="AM243">
        <f t="shared" si="44"/>
        <v>0.0064569071708037995</v>
      </c>
      <c r="AN243" s="3">
        <f t="shared" si="36"/>
        <v>992</v>
      </c>
      <c r="AO243">
        <f t="shared" si="45"/>
        <v>0.0053763926283557535</v>
      </c>
    </row>
    <row r="244" spans="25:41" ht="12.75">
      <c r="Y244">
        <f t="shared" si="46"/>
        <v>996</v>
      </c>
      <c r="Z244">
        <f>(Y244/$V$5)^$O$5</f>
        <v>1.2012495698976309</v>
      </c>
      <c r="AA244">
        <f>$Q$5*(Y244-$V$5)</f>
        <v>6.006725153663685</v>
      </c>
      <c r="AB244">
        <f t="shared" si="37"/>
        <v>0.9620276715860859</v>
      </c>
      <c r="AC244">
        <f t="shared" si="38"/>
        <v>-0.27295193551732516</v>
      </c>
      <c r="AD244">
        <f t="shared" si="39"/>
        <v>0.008545071334631412</v>
      </c>
      <c r="AE244">
        <f>2*$T$5*$U$5*Z244*$X$5/(Y244+Y245)</f>
        <v>1.5928548410514565E-05</v>
      </c>
      <c r="AF244">
        <f t="shared" si="40"/>
        <v>1.5323704339113575E-05</v>
      </c>
      <c r="AG244">
        <f t="shared" si="47"/>
        <v>0.003544771386809353</v>
      </c>
      <c r="AH244">
        <f t="shared" si="41"/>
        <v>-4.3477281186313636E-06</v>
      </c>
      <c r="AI244">
        <f>AI243+AH243</f>
        <v>0.003238041983797871</v>
      </c>
      <c r="AJ244" s="1">
        <f t="shared" si="42"/>
        <v>0.996</v>
      </c>
      <c r="AK244">
        <f>SQRT(AG244^2+AI244^2)</f>
        <v>0.0048010748873122105</v>
      </c>
      <c r="AL244">
        <f t="shared" si="43"/>
        <v>0.004344777389312419</v>
      </c>
      <c r="AM244">
        <f t="shared" si="44"/>
        <v>0.006475137885501775</v>
      </c>
      <c r="AN244" s="3">
        <f t="shared" si="36"/>
        <v>996</v>
      </c>
      <c r="AO244">
        <f t="shared" si="45"/>
        <v>0.0053903352373758425</v>
      </c>
    </row>
    <row r="245" spans="25:41" ht="12.75">
      <c r="Y245">
        <f t="shared" si="46"/>
        <v>1000</v>
      </c>
      <c r="Z245">
        <f>(Y245/$V$5)^$O$5</f>
        <v>1.2015242074381602</v>
      </c>
      <c r="AA245">
        <f>$Q$5*(Y245-$V$5)</f>
        <v>6.031857894892403</v>
      </c>
      <c r="AB245">
        <f t="shared" si="37"/>
        <v>0.9685831611286312</v>
      </c>
      <c r="AC245">
        <f t="shared" si="38"/>
        <v>-0.2486898871648545</v>
      </c>
      <c r="AD245">
        <f t="shared" si="39"/>
        <v>0.00855673246452195</v>
      </c>
      <c r="AE245">
        <f>2*$T$5*$U$5*Z245*$X$5/(Y245+Y246)</f>
        <v>1.586858854224328E-05</v>
      </c>
      <c r="AF245">
        <f t="shared" si="40"/>
        <v>1.5370047652895573E-05</v>
      </c>
      <c r="AG245">
        <f t="shared" si="47"/>
        <v>0.003560095091148467</v>
      </c>
      <c r="AH245">
        <f t="shared" si="41"/>
        <v>-3.946357494035984E-06</v>
      </c>
      <c r="AI245">
        <f>AI244+AH244</f>
        <v>0.0032336942556792396</v>
      </c>
      <c r="AJ245" s="1">
        <f t="shared" si="42"/>
        <v>1</v>
      </c>
      <c r="AK245">
        <f>SQRT(AG245^2+AI245^2)</f>
        <v>0.004809475605222707</v>
      </c>
      <c r="AL245">
        <f t="shared" si="43"/>
        <v>0.004363060399686018</v>
      </c>
      <c r="AM245">
        <f t="shared" si="44"/>
        <v>0.0064936393223323265</v>
      </c>
      <c r="AN245" s="3">
        <f t="shared" si="36"/>
        <v>1000</v>
      </c>
      <c r="AO245">
        <f t="shared" si="45"/>
        <v>0.005404501450851159</v>
      </c>
    </row>
    <row r="246" spans="25:41" ht="12.75">
      <c r="Y246">
        <f t="shared" si="46"/>
        <v>1004</v>
      </c>
      <c r="Z246">
        <f>(Y246/$V$5)^$O$5</f>
        <v>1.201797811032253</v>
      </c>
      <c r="AA246">
        <f>$Q$5*(Y246-$V$5)</f>
        <v>6.056990636121122</v>
      </c>
      <c r="AB246">
        <f t="shared" si="37"/>
        <v>0.9745268727865772</v>
      </c>
      <c r="AC246">
        <f t="shared" si="38"/>
        <v>-0.2242707609493807</v>
      </c>
      <c r="AD246">
        <f t="shared" si="39"/>
        <v>0.008568349692971794</v>
      </c>
      <c r="AE246">
        <f>2*$T$5*$U$5*Z246*$X$5/(Y246+Y247)</f>
        <v>1.5809091890924893E-05</v>
      </c>
      <c r="AF246">
        <f t="shared" si="40"/>
        <v>1.5406384882058673E-05</v>
      </c>
      <c r="AG246">
        <f t="shared" si="47"/>
        <v>0.0035754651388013627</v>
      </c>
      <c r="AH246">
        <f t="shared" si="41"/>
        <v>-3.5455170682964097E-06</v>
      </c>
      <c r="AI246">
        <f>AI245+AH245</f>
        <v>0.0032297478981852036</v>
      </c>
      <c r="AJ246" s="1">
        <f t="shared" si="42"/>
        <v>1.004</v>
      </c>
      <c r="AK246">
        <f>SQRT(AG246^2+AI246^2)</f>
        <v>0.004818217766416913</v>
      </c>
      <c r="AL246">
        <f t="shared" si="43"/>
        <v>0.004381343599616747</v>
      </c>
      <c r="AM246">
        <f t="shared" si="44"/>
        <v>0.0065124031035032085</v>
      </c>
      <c r="AN246" s="3">
        <f t="shared" si="36"/>
        <v>1004</v>
      </c>
      <c r="AO246">
        <f t="shared" si="45"/>
        <v>0.005418884144837599</v>
      </c>
    </row>
    <row r="247" spans="25:41" ht="12.75">
      <c r="Y247">
        <f t="shared" si="46"/>
        <v>1008</v>
      </c>
      <c r="Z247">
        <f>(Y247/$V$5)^$O$5</f>
        <v>1.2020703886686046</v>
      </c>
      <c r="AA247">
        <f>$Q$5*(Y247-$V$5)</f>
        <v>6.0821233773498395</v>
      </c>
      <c r="AB247">
        <f t="shared" si="37"/>
        <v>0.9798550523842469</v>
      </c>
      <c r="AC247">
        <f t="shared" si="38"/>
        <v>-0.1997099805144072</v>
      </c>
      <c r="AD247">
        <f t="shared" si="39"/>
        <v>0.00857992335918154</v>
      </c>
      <c r="AE247">
        <f>2*$T$5*$U$5*Z247*$X$5/(Y247+Y248)</f>
        <v>1.5750053057663043E-05</v>
      </c>
      <c r="AF247">
        <f t="shared" si="40"/>
        <v>1.543276906387109E-05</v>
      </c>
      <c r="AG247">
        <f t="shared" si="47"/>
        <v>0.0035908715236834215</v>
      </c>
      <c r="AH247">
        <f t="shared" si="41"/>
        <v>-3.1454427892467658E-06</v>
      </c>
      <c r="AI247">
        <f>AI246+AH246</f>
        <v>0.003226202381116907</v>
      </c>
      <c r="AJ247" s="1">
        <f t="shared" si="42"/>
        <v>1.008</v>
      </c>
      <c r="AK247">
        <f>SQRT(AG247^2+AI247^2)</f>
        <v>0.0048272911765839125</v>
      </c>
      <c r="AL247">
        <f t="shared" si="43"/>
        <v>0.004399626987640007</v>
      </c>
      <c r="AM247">
        <f t="shared" si="44"/>
        <v>0.006531420805146088</v>
      </c>
      <c r="AN247" s="3">
        <f t="shared" si="36"/>
        <v>1008</v>
      </c>
      <c r="AO247">
        <f t="shared" si="45"/>
        <v>0.0054334761647195995</v>
      </c>
    </row>
    <row r="248" spans="25:41" ht="12.75">
      <c r="Y248">
        <f t="shared" si="46"/>
        <v>1012</v>
      </c>
      <c r="Z248">
        <f>(Y248/$V$5)^$O$5</f>
        <v>1.20234194824279</v>
      </c>
      <c r="AA248">
        <f>$Q$5*(Y248-$V$5)</f>
        <v>6.107256118578558</v>
      </c>
      <c r="AB248">
        <f t="shared" si="37"/>
        <v>0.9845643345292054</v>
      </c>
      <c r="AC248">
        <f t="shared" si="38"/>
        <v>-0.175023058975276</v>
      </c>
      <c r="AD248">
        <f t="shared" si="39"/>
        <v>0.008591453798397864</v>
      </c>
      <c r="AE248">
        <f>2*$T$5*$U$5*Z248*$X$5/(Y248+Y249)</f>
        <v>1.5691466727535752E-05</v>
      </c>
      <c r="AF248">
        <f t="shared" si="40"/>
        <v>1.5449258496383408E-05</v>
      </c>
      <c r="AG248">
        <f t="shared" si="47"/>
        <v>0.003606304292747293</v>
      </c>
      <c r="AH248">
        <f t="shared" si="41"/>
        <v>-2.7463685064620713E-06</v>
      </c>
      <c r="AI248">
        <f>AI247+AH247</f>
        <v>0.0032230569383276605</v>
      </c>
      <c r="AJ248" s="1">
        <f t="shared" si="42"/>
        <v>1.012</v>
      </c>
      <c r="AK248">
        <f>SQRT(AG248^2+AI248^2)</f>
        <v>0.0048366855055491905</v>
      </c>
      <c r="AL248">
        <f t="shared" si="43"/>
        <v>0.004417910562308278</v>
      </c>
      <c r="AM248">
        <f t="shared" si="44"/>
        <v>0.0065506839655218195</v>
      </c>
      <c r="AN248" s="3">
        <f t="shared" si="36"/>
        <v>1012</v>
      </c>
      <c r="AO248">
        <f t="shared" si="45"/>
        <v>0.00544827033199297</v>
      </c>
    </row>
    <row r="249" spans="25:41" ht="12.75">
      <c r="Y249">
        <f t="shared" si="46"/>
        <v>1016</v>
      </c>
      <c r="Z249">
        <f>(Y249/$V$5)^$O$5</f>
        <v>1.20261249755871</v>
      </c>
      <c r="AA249">
        <f>$Q$5*(Y249-$V$5)</f>
        <v>6.132388859807277</v>
      </c>
      <c r="AB249">
        <f t="shared" si="37"/>
        <v>0.9886517447379141</v>
      </c>
      <c r="AC249">
        <f t="shared" si="38"/>
        <v>-0.1502255891207568</v>
      </c>
      <c r="AD249">
        <f t="shared" si="39"/>
        <v>0.00860294134197497</v>
      </c>
      <c r="AE249">
        <f>2*$T$5*$U$5*Z249*$X$5/(Y249+Y250)</f>
        <v>1.563332766796446E-05</v>
      </c>
      <c r="AF249">
        <f t="shared" si="40"/>
        <v>1.5455916674992566E-05</v>
      </c>
      <c r="AG249">
        <f t="shared" si="47"/>
        <v>0.0036217535512436763</v>
      </c>
      <c r="AH249">
        <f t="shared" si="41"/>
        <v>-2.3485258588377876E-06</v>
      </c>
      <c r="AI249">
        <f>AI248+AH248</f>
        <v>0.0032203105698211986</v>
      </c>
      <c r="AJ249" s="1">
        <f t="shared" si="42"/>
        <v>1.016</v>
      </c>
      <c r="AK249">
        <f>SQRT(AG249^2+AI249^2)</f>
        <v>0.004846390301249819</v>
      </c>
      <c r="AL249">
        <f t="shared" si="43"/>
        <v>0.004436194322190838</v>
      </c>
      <c r="AM249">
        <f t="shared" si="44"/>
        <v>0.006570184093028638</v>
      </c>
      <c r="AN249" s="3">
        <f t="shared" si="36"/>
        <v>1016</v>
      </c>
      <c r="AO249">
        <f t="shared" si="45"/>
        <v>0.0054632594508755225</v>
      </c>
    </row>
    <row r="250" spans="25:41" ht="12.75">
      <c r="Y250">
        <f t="shared" si="46"/>
        <v>1020</v>
      </c>
      <c r="Z250">
        <f>(Y250/$V$5)^$O$5</f>
        <v>1.2028820443300139</v>
      </c>
      <c r="AA250">
        <f>$Q$5*(Y250-$V$5)</f>
        <v>6.157521601035995</v>
      </c>
      <c r="AB250">
        <f t="shared" si="37"/>
        <v>0.9921147013144779</v>
      </c>
      <c r="AC250">
        <f t="shared" si="38"/>
        <v>-0.1253332335643038</v>
      </c>
      <c r="AD250">
        <f t="shared" si="39"/>
        <v>0.008614386317434955</v>
      </c>
      <c r="AE250">
        <f>2*$T$5*$U$5*Z250*$X$5/(Y250+Y251)</f>
        <v>1.5575630727120986E-05</v>
      </c>
      <c r="AF250">
        <f t="shared" si="40"/>
        <v>1.545281222662224E-05</v>
      </c>
      <c r="AG250">
        <f t="shared" si="47"/>
        <v>0.003637209467918669</v>
      </c>
      <c r="AH250">
        <f t="shared" si="41"/>
        <v>-1.9521441638336013E-06</v>
      </c>
      <c r="AI250">
        <f>AI249+AH249</f>
        <v>0.0032179620439623607</v>
      </c>
      <c r="AJ250" s="1">
        <f t="shared" si="42"/>
        <v>1.02</v>
      </c>
      <c r="AK250">
        <f>SQRT(AG250^2+AI250^2)</f>
        <v>0.004856395003487631</v>
      </c>
      <c r="AL250">
        <f t="shared" si="43"/>
        <v>0.004454478265873521</v>
      </c>
      <c r="AM250">
        <f t="shared" si="44"/>
        <v>0.0065899126740070835</v>
      </c>
      <c r="AN250" s="3">
        <f t="shared" si="36"/>
        <v>1020</v>
      </c>
      <c r="AO250">
        <f t="shared" si="45"/>
        <v>0.005478436314740702</v>
      </c>
    </row>
    <row r="251" spans="25:41" ht="12.75">
      <c r="Y251">
        <f t="shared" si="46"/>
        <v>1024</v>
      </c>
      <c r="Z251">
        <f>(Y251/$V$5)^$O$5</f>
        <v>1.2031505961814901</v>
      </c>
      <c r="AA251">
        <f>$Q$5*(Y251-$V$5)</f>
        <v>6.182654342264713</v>
      </c>
      <c r="AB251">
        <f t="shared" si="37"/>
        <v>0.9949510169813002</v>
      </c>
      <c r="AC251">
        <f t="shared" si="38"/>
        <v>-0.10036171485121509</v>
      </c>
      <c r="AD251">
        <f t="shared" si="39"/>
        <v>0.008625789048526898</v>
      </c>
      <c r="AE251">
        <f>2*$T$5*$U$5*Z251*$X$5/(Y251+Y252)</f>
        <v>1.551837083237145E-05</v>
      </c>
      <c r="AF251">
        <f t="shared" si="40"/>
        <v>1.544001884156092E-05</v>
      </c>
      <c r="AG251">
        <f t="shared" si="47"/>
        <v>0.003652662280145291</v>
      </c>
      <c r="AH251">
        <f t="shared" si="41"/>
        <v>-1.5574503084338768E-06</v>
      </c>
      <c r="AI251">
        <f>AI250+AH250</f>
        <v>0.003216009899798527</v>
      </c>
      <c r="AJ251" s="1">
        <f t="shared" si="42"/>
        <v>1.024</v>
      </c>
      <c r="AK251">
        <f>SQRT(AG251^2+AI251^2)</f>
        <v>0.004866688957432798</v>
      </c>
      <c r="AL251">
        <f t="shared" si="43"/>
        <v>0.004472762391958443</v>
      </c>
      <c r="AM251">
        <f t="shared" si="44"/>
        <v>0.006609861180336252</v>
      </c>
      <c r="AN251" s="3">
        <f t="shared" si="36"/>
        <v>1024</v>
      </c>
      <c r="AO251">
        <f t="shared" si="45"/>
        <v>0.005493793712370137</v>
      </c>
    </row>
    <row r="252" spans="25:41" ht="12.75">
      <c r="Y252">
        <f t="shared" si="46"/>
        <v>1028</v>
      </c>
      <c r="Z252">
        <f>(Y252/$V$5)^$O$5</f>
        <v>1.2034181606504344</v>
      </c>
      <c r="AA252">
        <f>$Q$5*(Y252-$V$5)</f>
        <v>6.2077870834934314</v>
      </c>
      <c r="AB252">
        <f t="shared" si="37"/>
        <v>0.9971589002606139</v>
      </c>
      <c r="AC252">
        <f t="shared" si="38"/>
        <v>-0.07532680552793272</v>
      </c>
      <c r="AD252">
        <f t="shared" si="39"/>
        <v>0.008637149855284918</v>
      </c>
      <c r="AE252">
        <f>2*$T$5*$U$5*Z252*$X$5/(Y252+Y253)</f>
        <v>1.5461542988756026E-05</v>
      </c>
      <c r="AF252">
        <f t="shared" si="40"/>
        <v>1.5417615203000164E-05</v>
      </c>
      <c r="AG252">
        <f t="shared" si="47"/>
        <v>0.003668102298986852</v>
      </c>
      <c r="AH252">
        <f t="shared" si="41"/>
        <v>-1.1646686418757968E-06</v>
      </c>
      <c r="AI252">
        <f>AI251+AH251</f>
        <v>0.003214452449490093</v>
      </c>
      <c r="AJ252" s="1">
        <f t="shared" si="42"/>
        <v>1.028</v>
      </c>
      <c r="AK252">
        <f>SQRT(AG252^2+AI252^2)</f>
        <v>0.004877261426852726</v>
      </c>
      <c r="AL252">
        <f t="shared" si="43"/>
        <v>0.0044910466990637655</v>
      </c>
      <c r="AM252">
        <f t="shared" si="44"/>
        <v>0.006630021076816954</v>
      </c>
      <c r="AN252" s="3">
        <f t="shared" si="36"/>
        <v>1028</v>
      </c>
      <c r="AO252">
        <f t="shared" si="45"/>
        <v>0.005509324434021753</v>
      </c>
    </row>
    <row r="253" spans="25:41" ht="12.75">
      <c r="Y253">
        <f t="shared" si="46"/>
        <v>1032</v>
      </c>
      <c r="Z253">
        <f>(Y253/$V$5)^$O$5</f>
        <v>1.2036847451879884</v>
      </c>
      <c r="AA253">
        <f>$Q$5*(Y253-$V$5)</f>
        <v>6.23291982472215</v>
      </c>
      <c r="AB253">
        <f t="shared" si="37"/>
        <v>0.9987369566060175</v>
      </c>
      <c r="AC253">
        <f t="shared" si="38"/>
        <v>-0.05024431817976934</v>
      </c>
      <c r="AD253">
        <f t="shared" si="39"/>
        <v>0.008648469054085032</v>
      </c>
      <c r="AE253">
        <f>2*$T$5*$U$5*Z253*$X$5/(Y253+Y254)</f>
        <v>1.5405142277503732E-05</v>
      </c>
      <c r="AF253">
        <f t="shared" si="40"/>
        <v>1.538568491431677E-05</v>
      </c>
      <c r="AG253">
        <f t="shared" si="47"/>
        <v>0.0036835199141898524</v>
      </c>
      <c r="AH253">
        <f t="shared" si="41"/>
        <v>-7.740208701955141E-07</v>
      </c>
      <c r="AI253">
        <f>AI252+AH252</f>
        <v>0.0032132877808482172</v>
      </c>
      <c r="AJ253" s="1">
        <f t="shared" si="42"/>
        <v>1.032</v>
      </c>
      <c r="AK253">
        <f>SQRT(AG253^2+AI253^2)</f>
        <v>0.004888101607043544</v>
      </c>
      <c r="AL253">
        <f t="shared" si="43"/>
        <v>0.004509331185823444</v>
      </c>
      <c r="AM253">
        <f t="shared" si="44"/>
        <v>0.0066503838283381465</v>
      </c>
      <c r="AN253" s="3">
        <f t="shared" si="36"/>
        <v>1032</v>
      </c>
      <c r="AO253">
        <f t="shared" si="45"/>
        <v>0.0055250212773108685</v>
      </c>
    </row>
    <row r="254" spans="25:41" ht="12.75">
      <c r="Y254">
        <f t="shared" si="46"/>
        <v>1036</v>
      </c>
      <c r="Z254">
        <f>(Y254/$V$5)^$O$5</f>
        <v>1.2039503571604544</v>
      </c>
      <c r="AA254">
        <f>$Q$5*(Y254-$V$5)</f>
        <v>6.258052565950869</v>
      </c>
      <c r="AB254">
        <f t="shared" si="37"/>
        <v>0.9996841892832999</v>
      </c>
      <c r="AC254">
        <f t="shared" si="38"/>
        <v>-0.02513009544333705</v>
      </c>
      <c r="AD254">
        <f t="shared" si="39"/>
        <v>0.008659746957700968</v>
      </c>
      <c r="AE254">
        <f>2*$T$5*$U$5*Z254*$X$5/(Y254+Y255)</f>
        <v>1.5349163854581157E-05</v>
      </c>
      <c r="AF254">
        <f t="shared" si="40"/>
        <v>1.5344316424143493E-05</v>
      </c>
      <c r="AG254">
        <f t="shared" si="47"/>
        <v>0.003698905599104169</v>
      </c>
      <c r="AH254">
        <f t="shared" si="41"/>
        <v>-3.857259526410437E-07</v>
      </c>
      <c r="AI254">
        <f>AI253+AH253</f>
        <v>0.0032125137599780217</v>
      </c>
      <c r="AJ254" s="1">
        <f t="shared" si="42"/>
        <v>1.036</v>
      </c>
      <c r="AK254">
        <f>SQRT(AG254^2+AI254^2)</f>
        <v>0.004899198637443913</v>
      </c>
      <c r="AL254">
        <f t="shared" si="43"/>
        <v>0.004527615850886988</v>
      </c>
      <c r="AM254">
        <f t="shared" si="44"/>
        <v>0.006670940906823819</v>
      </c>
      <c r="AN254" s="3">
        <f t="shared" si="36"/>
        <v>1036</v>
      </c>
      <c r="AO254">
        <f t="shared" si="45"/>
        <v>0.005540877052902241</v>
      </c>
    </row>
    <row r="255" spans="25:41" ht="12.75">
      <c r="Y255">
        <f t="shared" si="46"/>
        <v>1040</v>
      </c>
      <c r="Z255">
        <f>(Y255/$V$5)^$O$5</f>
        <v>1.2042150038505848</v>
      </c>
      <c r="AA255">
        <f>$Q$5*(Y255-$V$5)</f>
        <v>6.283185307179586</v>
      </c>
      <c r="AB255">
        <f t="shared" si="37"/>
        <v>1</v>
      </c>
      <c r="AC255">
        <f t="shared" si="38"/>
        <v>-2.45029690981724E-16</v>
      </c>
      <c r="AD255">
        <f t="shared" si="39"/>
        <v>0.008670983875358921</v>
      </c>
      <c r="AE255">
        <f>2*$T$5*$U$5*Z255*$X$5/(Y255+Y256)</f>
        <v>1.5293602949274372E-05</v>
      </c>
      <c r="AF255">
        <f t="shared" si="40"/>
        <v>1.5293602949274372E-05</v>
      </c>
      <c r="AG255">
        <f t="shared" si="47"/>
        <v>0.0037142499155283126</v>
      </c>
      <c r="AH255">
        <f t="shared" si="41"/>
        <v>-3.747386804657882E-21</v>
      </c>
      <c r="AI255">
        <f>AI254+AH254</f>
        <v>0.0032121280340253805</v>
      </c>
      <c r="AJ255" s="1">
        <f t="shared" si="42"/>
        <v>1.04</v>
      </c>
      <c r="AK255">
        <f>SQRT(AG255^2+AI255^2)</f>
        <v>0.004910541613913259</v>
      </c>
      <c r="AL255">
        <f t="shared" si="43"/>
        <v>0.004545900692919224</v>
      </c>
      <c r="AM255">
        <f t="shared" si="44"/>
        <v>0.006691683797958277</v>
      </c>
      <c r="AN255" s="3">
        <f t="shared" si="36"/>
        <v>1040</v>
      </c>
      <c r="AO255">
        <f t="shared" si="45"/>
        <v>0.005556884590011768</v>
      </c>
    </row>
    <row r="256" spans="25:41" ht="12.75">
      <c r="Y256">
        <f t="shared" si="46"/>
        <v>1044</v>
      </c>
      <c r="Z256">
        <f>(Y256/$V$5)^$O$5</f>
        <v>1.2044786924588464</v>
      </c>
      <c r="AA256">
        <f>$Q$5*(Y256-$V$5)</f>
        <v>6.308318048408305</v>
      </c>
      <c r="AB256">
        <f t="shared" si="37"/>
        <v>0.9996841892832999</v>
      </c>
      <c r="AC256">
        <f t="shared" si="38"/>
        <v>0.025130095443337445</v>
      </c>
      <c r="AD256">
        <f t="shared" si="39"/>
        <v>0.008682180112791238</v>
      </c>
      <c r="AE256">
        <f>2*$T$5*$U$5*Z256*$X$5/(Y256+Y257)</f>
        <v>1.5238454862802987E-05</v>
      </c>
      <c r="AF256">
        <f t="shared" si="40"/>
        <v>1.5233642395451364E-05</v>
      </c>
      <c r="AG256">
        <f t="shared" si="47"/>
        <v>0.003729543518477587</v>
      </c>
      <c r="AH256">
        <f t="shared" si="41"/>
        <v>3.829438251112287E-07</v>
      </c>
      <c r="AI256">
        <f>AI255+AH255</f>
        <v>0.0032121280340253805</v>
      </c>
      <c r="AJ256" s="1">
        <f t="shared" si="42"/>
        <v>1.044</v>
      </c>
      <c r="AK256">
        <f>SQRT(AG256^2+AI256^2)</f>
        <v>0.0049221196006588395</v>
      </c>
      <c r="AL256">
        <f t="shared" si="43"/>
        <v>0.004564185710600065</v>
      </c>
      <c r="AM256">
        <f t="shared" si="44"/>
        <v>0.006712604007688503</v>
      </c>
      <c r="AN256" s="3">
        <f t="shared" si="36"/>
        <v>1044</v>
      </c>
      <c r="AO256">
        <f t="shared" si="45"/>
        <v>0.0055730367417170835</v>
      </c>
    </row>
    <row r="257" spans="25:41" ht="12.75">
      <c r="Y257">
        <f t="shared" si="46"/>
        <v>1048</v>
      </c>
      <c r="Z257">
        <f>(Y257/$V$5)^$O$5</f>
        <v>1.2047414301046617</v>
      </c>
      <c r="AA257">
        <f>$Q$5*(Y257-$V$5)</f>
        <v>6.333450789637023</v>
      </c>
      <c r="AB257">
        <f t="shared" si="37"/>
        <v>0.9987369566060175</v>
      </c>
      <c r="AC257">
        <f t="shared" si="38"/>
        <v>0.05024431817976974</v>
      </c>
      <c r="AD257">
        <f t="shared" si="39"/>
        <v>0.008693335972289109</v>
      </c>
      <c r="AE257">
        <f>2*$T$5*$U$5*Z257*$X$5/(Y257+Y258)</f>
        <v>1.518371496696566E-05</v>
      </c>
      <c r="AF257">
        <f t="shared" si="40"/>
        <v>1.5164537276080521E-05</v>
      </c>
      <c r="AG257">
        <f t="shared" si="47"/>
        <v>0.0037447771608730383</v>
      </c>
      <c r="AH257">
        <f t="shared" si="41"/>
        <v>7.628954059511546E-07</v>
      </c>
      <c r="AI257">
        <f>AI256+AH256</f>
        <v>0.0032125109778504916</v>
      </c>
      <c r="AJ257" s="1">
        <f t="shared" si="42"/>
        <v>1.048</v>
      </c>
      <c r="AK257">
        <f>SQRT(AG257^2+AI257^2)</f>
        <v>0.004933921641798363</v>
      </c>
      <c r="AL257">
        <f t="shared" si="43"/>
        <v>0.00458247090262428</v>
      </c>
      <c r="AM257">
        <f t="shared" si="44"/>
        <v>0.006733693068502932</v>
      </c>
      <c r="AN257" s="3">
        <f t="shared" si="36"/>
        <v>1048</v>
      </c>
      <c r="AO257">
        <f t="shared" si="45"/>
        <v>0.005589326390076868</v>
      </c>
    </row>
    <row r="258" spans="25:41" ht="12.75">
      <c r="Y258">
        <f t="shared" si="46"/>
        <v>1052</v>
      </c>
      <c r="Z258">
        <f>(Y258/$V$5)^$O$5</f>
        <v>1.205003223827626</v>
      </c>
      <c r="AA258">
        <f>$Q$5*(Y258-$V$5)</f>
        <v>6.358583530865742</v>
      </c>
      <c r="AB258">
        <f t="shared" si="37"/>
        <v>0.9971589002606139</v>
      </c>
      <c r="AC258">
        <f t="shared" si="38"/>
        <v>0.07532680552793311</v>
      </c>
      <c r="AD258">
        <f t="shared" si="39"/>
        <v>0.008704451752754262</v>
      </c>
      <c r="AE258">
        <f>2*$T$5*$U$5*Z258*$X$5/(Y258+Y259)</f>
        <v>1.51293787028161E-05</v>
      </c>
      <c r="AF258">
        <f t="shared" si="40"/>
        <v>1.5086394628926456E-05</v>
      </c>
      <c r="AG258">
        <f t="shared" si="47"/>
        <v>0.003759941698149119</v>
      </c>
      <c r="AH258">
        <f t="shared" si="41"/>
        <v>1.1396477673054814E-06</v>
      </c>
      <c r="AI258">
        <f>AI257+AH257</f>
        <v>0.003213273873256443</v>
      </c>
      <c r="AJ258" s="1">
        <f t="shared" si="42"/>
        <v>1.052</v>
      </c>
      <c r="AK258">
        <f>SQRT(AG258^2+AI258^2)</f>
        <v>0.00494593677254703</v>
      </c>
      <c r="AL258">
        <f t="shared" si="43"/>
        <v>0.004600756267701277</v>
      </c>
      <c r="AM258">
        <f t="shared" si="44"/>
        <v>0.006754942545486639</v>
      </c>
      <c r="AN258" s="3">
        <f t="shared" si="36"/>
        <v>1052</v>
      </c>
      <c r="AO258">
        <f t="shared" si="45"/>
        <v>0.005605746451059225</v>
      </c>
    </row>
    <row r="259" spans="25:41" ht="12.75">
      <c r="Y259">
        <f t="shared" si="46"/>
        <v>1056</v>
      </c>
      <c r="Z259">
        <f>(Y259/$V$5)^$O$5</f>
        <v>1.2052640805887025</v>
      </c>
      <c r="AA259">
        <f>$Q$5*(Y259-$V$5)</f>
        <v>6.38371627209446</v>
      </c>
      <c r="AB259">
        <f t="shared" si="37"/>
        <v>0.9949510169813002</v>
      </c>
      <c r="AC259">
        <f t="shared" si="38"/>
        <v>0.1003617148512146</v>
      </c>
      <c r="AD259">
        <f t="shared" si="39"/>
        <v>0.0087155277497497</v>
      </c>
      <c r="AE259">
        <f>2*$T$5*$U$5*Z259*$X$5/(Y259+Y260)</f>
        <v>1.5075441579368856E-05</v>
      </c>
      <c r="AF259">
        <f t="shared" si="40"/>
        <v>1.4999325930835221E-05</v>
      </c>
      <c r="AG259">
        <f t="shared" si="47"/>
        <v>0.0037750280927780454</v>
      </c>
      <c r="AH259">
        <f t="shared" si="41"/>
        <v>1.5129971690447614E-06</v>
      </c>
      <c r="AI259">
        <f>AI258+AH258</f>
        <v>0.003214413521023748</v>
      </c>
      <c r="AJ259" s="1">
        <f t="shared" si="42"/>
        <v>1.056</v>
      </c>
      <c r="AK259">
        <f>SQRT(AG259^2+AI259^2)</f>
        <v>0.004958154030020017</v>
      </c>
      <c r="AL259">
        <f t="shared" si="43"/>
        <v>0.004619041804554875</v>
      </c>
      <c r="AM259">
        <f t="shared" si="44"/>
        <v>0.006776344042153505</v>
      </c>
      <c r="AN259" s="3">
        <f t="shared" si="36"/>
        <v>1056</v>
      </c>
      <c r="AO259">
        <f t="shared" si="45"/>
        <v>0.0056222898792799405</v>
      </c>
    </row>
    <row r="260" spans="25:41" ht="12.75">
      <c r="Y260">
        <f t="shared" si="46"/>
        <v>1060</v>
      </c>
      <c r="Z260">
        <f>(Y260/$V$5)^$O$5</f>
        <v>1.205524007271394</v>
      </c>
      <c r="AA260">
        <f>$Q$5*(Y260-$V$5)</f>
        <v>6.408849013323178</v>
      </c>
      <c r="AB260">
        <f t="shared" si="37"/>
        <v>0.9921147013144779</v>
      </c>
      <c r="AC260">
        <f t="shared" si="38"/>
        <v>0.12533323356430418</v>
      </c>
      <c r="AD260">
        <f t="shared" si="39"/>
        <v>0.008726564255549452</v>
      </c>
      <c r="AE260">
        <f>2*$T$5*$U$5*Z260*$X$5/(Y260+Y261)</f>
        <v>1.5021899172334052E-05</v>
      </c>
      <c r="AF260">
        <f t="shared" si="40"/>
        <v>1.4903447010536401E-05</v>
      </c>
      <c r="AG260">
        <f t="shared" si="47"/>
        <v>0.0037900274187088806</v>
      </c>
      <c r="AH260">
        <f t="shared" si="41"/>
        <v>1.8827431975455713E-06</v>
      </c>
      <c r="AI260">
        <f>AI259+AH259</f>
        <v>0.003215926518192793</v>
      </c>
      <c r="AJ260" s="1">
        <f t="shared" si="42"/>
        <v>1.06</v>
      </c>
      <c r="AK260">
        <f>SQRT(AG260^2+AI260^2)</f>
        <v>0.0049705624636433975</v>
      </c>
      <c r="AL260">
        <f t="shared" si="43"/>
        <v>0.004637327511923098</v>
      </c>
      <c r="AM260">
        <f t="shared" si="44"/>
        <v>0.006797889206056509</v>
      </c>
      <c r="AN260" s="3">
        <f t="shared" si="36"/>
        <v>1060</v>
      </c>
      <c r="AO260">
        <f t="shared" si="45"/>
        <v>0.005638949672551923</v>
      </c>
    </row>
    <row r="261" spans="25:41" ht="12.75">
      <c r="Y261">
        <f t="shared" si="46"/>
        <v>1064</v>
      </c>
      <c r="Z261">
        <f>(Y261/$V$5)^$O$5</f>
        <v>1.2057830106828942</v>
      </c>
      <c r="AA261">
        <f>$Q$5*(Y261-$V$5)</f>
        <v>6.433981754551897</v>
      </c>
      <c r="AB261">
        <f t="shared" si="37"/>
        <v>0.988651744737914</v>
      </c>
      <c r="AC261">
        <f t="shared" si="38"/>
        <v>0.1502255891207572</v>
      </c>
      <c r="AD261">
        <f t="shared" si="39"/>
        <v>0.008737561559187456</v>
      </c>
      <c r="AE261">
        <f>2*$T$5*$U$5*Z261*$X$5/(Y261+Y262)</f>
        <v>1.4968747122880352E-05</v>
      </c>
      <c r="AF261">
        <f t="shared" si="40"/>
        <v>1.4798877959576289E-05</v>
      </c>
      <c r="AG261">
        <f t="shared" si="47"/>
        <v>0.003804930865719417</v>
      </c>
      <c r="AH261">
        <f t="shared" si="41"/>
        <v>2.24868885493434E-06</v>
      </c>
      <c r="AI261">
        <f>AI260+AH260</f>
        <v>0.0032178092613903385</v>
      </c>
      <c r="AJ261" s="1">
        <f t="shared" si="42"/>
        <v>1.064</v>
      </c>
      <c r="AK261">
        <f>SQRT(AG261^2+AI261^2)</f>
        <v>0.004983151145168461</v>
      </c>
      <c r="AL261">
        <f t="shared" si="43"/>
        <v>0.004655613388557959</v>
      </c>
      <c r="AM261">
        <f t="shared" si="44"/>
        <v>0.0068195697341777994</v>
      </c>
      <c r="AN261" s="3">
        <f aca="true" t="shared" si="48" ref="AN261:AN324">Y261</f>
        <v>1064</v>
      </c>
      <c r="AO261">
        <f t="shared" si="45"/>
        <v>0.005655718876247512</v>
      </c>
    </row>
    <row r="262" spans="25:41" ht="12.75">
      <c r="Y262">
        <f t="shared" si="46"/>
        <v>1068</v>
      </c>
      <c r="Z262">
        <f>(Y262/$V$5)^$O$5</f>
        <v>1.2060410975552158</v>
      </c>
      <c r="AA262">
        <f>$Q$5*(Y262-$V$5)</f>
        <v>6.459114495780615</v>
      </c>
      <c r="AB262">
        <f aca="true" t="shared" si="49" ref="AB262:AB325">COS(AA262)</f>
        <v>0.9845643345292053</v>
      </c>
      <c r="AC262">
        <f aca="true" t="shared" si="50" ref="AC262:AC325">SIN(AA262)</f>
        <v>0.1750230589752764</v>
      </c>
      <c r="AD262">
        <f aca="true" t="shared" si="51" ref="AD262:AD325">$T$5*(Z262-1)</f>
        <v>0.008748519946505462</v>
      </c>
      <c r="AE262">
        <f>2*$T$5*$U$5*Z262*$X$5/(Y262+Y263)</f>
        <v>1.4915981136425384E-05</v>
      </c>
      <c r="AF262">
        <f aca="true" t="shared" si="52" ref="AF262:AF325">AB262*AE262</f>
        <v>1.4685743041434838E-05</v>
      </c>
      <c r="AG262">
        <f t="shared" si="47"/>
        <v>0.0038197297436789934</v>
      </c>
      <c r="AH262">
        <f aca="true" t="shared" si="53" ref="AH262:AH325">AC262*AE262</f>
        <v>2.6106406461146903E-06</v>
      </c>
      <c r="AI262">
        <f>AI261+AH261</f>
        <v>0.003220057950245273</v>
      </c>
      <c r="AJ262" s="1">
        <f aca="true" t="shared" si="54" ref="AJ262:AJ325">Y262/$P$5</f>
        <v>1.068</v>
      </c>
      <c r="AK262">
        <f>SQRT(AG262^2+AI262^2)</f>
        <v>0.004995909178286148</v>
      </c>
      <c r="AL262">
        <f aca="true" t="shared" si="55" ref="AL262:AL325">$W$5*(Y262/$V$5-Z262)</f>
        <v>0.004673899433225252</v>
      </c>
      <c r="AM262">
        <f aca="true" t="shared" si="56" ref="AM262:AM325">SQRT(AK262^2+AL262^2)</f>
        <v>0.006841377378100634</v>
      </c>
      <c r="AN262" s="3">
        <f t="shared" si="48"/>
        <v>1068</v>
      </c>
      <c r="AO262">
        <f aca="true" t="shared" si="57" ref="AO262:AO325">AM262/Z262</f>
        <v>0.005672590587475745</v>
      </c>
    </row>
    <row r="263" spans="25:41" ht="12.75">
      <c r="Y263">
        <f t="shared" si="46"/>
        <v>1072</v>
      </c>
      <c r="Z263">
        <f>(Y263/$V$5)^$O$5</f>
        <v>1.2062982745463005</v>
      </c>
      <c r="AA263">
        <f>$Q$5*(Y263-$V$5)</f>
        <v>6.484247237009334</v>
      </c>
      <c r="AB263">
        <f t="shared" si="49"/>
        <v>0.9798550523842467</v>
      </c>
      <c r="AC263">
        <f t="shared" si="50"/>
        <v>0.19970998051440758</v>
      </c>
      <c r="AD263">
        <f t="shared" si="51"/>
        <v>0.00875943970020015</v>
      </c>
      <c r="AE263">
        <f>2*$T$5*$U$5*Z263*$X$5/(Y263+Y264)</f>
        <v>1.4863596981452983E-05</v>
      </c>
      <c r="AF263">
        <f t="shared" si="52"/>
        <v>1.4564170598879944E-05</v>
      </c>
      <c r="AG263">
        <f t="shared" si="47"/>
        <v>0.003834415486720428</v>
      </c>
      <c r="AH263">
        <f t="shared" si="53"/>
        <v>2.9684086635399827E-06</v>
      </c>
      <c r="AI263">
        <f>AI262+AH262</f>
        <v>0.0032226685908913876</v>
      </c>
      <c r="AJ263" s="1">
        <f t="shared" si="54"/>
        <v>1.072</v>
      </c>
      <c r="AK263">
        <f>SQRT(AG263^2+AI263^2)</f>
        <v>0.005008825707840047</v>
      </c>
      <c r="AL263">
        <f t="shared" si="55"/>
        <v>0.004692185644704356</v>
      </c>
      <c r="AM263">
        <f t="shared" si="56"/>
        <v>0.006863303948965759</v>
      </c>
      <c r="AN263" s="3">
        <f t="shared" si="48"/>
        <v>1072</v>
      </c>
      <c r="AO263">
        <f t="shared" si="57"/>
        <v>0.005689557959077002</v>
      </c>
    </row>
    <row r="264" spans="25:41" ht="12.75">
      <c r="Y264">
        <f aca="true" t="shared" si="58" ref="Y264:Y327">Y263+$X$5</f>
        <v>1076</v>
      </c>
      <c r="Z264">
        <f>(Y264/$V$5)^$O$5</f>
        <v>1.2065545482411044</v>
      </c>
      <c r="AA264">
        <f>$Q$5*(Y264-$V$5)</f>
        <v>6.5093799782380515</v>
      </c>
      <c r="AB264">
        <f t="shared" si="49"/>
        <v>0.9745268727865771</v>
      </c>
      <c r="AC264">
        <f t="shared" si="50"/>
        <v>0.2242707609493811</v>
      </c>
      <c r="AD264">
        <f t="shared" si="51"/>
        <v>0.008770321099869246</v>
      </c>
      <c r="AE264">
        <f>2*$T$5*$U$5*Z264*$X$5/(Y264+Y265)</f>
        <v>1.4811590488356454E-05</v>
      </c>
      <c r="AF264">
        <f t="shared" si="52"/>
        <v>1.4434292959613426E-05</v>
      </c>
      <c r="AG264">
        <f aca="true" t="shared" si="59" ref="AG264:AG327">AG263+AF263</f>
        <v>0.003848979657319308</v>
      </c>
      <c r="AH264">
        <f t="shared" si="53"/>
        <v>3.321806669694317E-06</v>
      </c>
      <c r="AI264">
        <f>AI263+AH263</f>
        <v>0.0032256369995549276</v>
      </c>
      <c r="AJ264" s="1">
        <f t="shared" si="54"/>
        <v>1.076</v>
      </c>
      <c r="AK264">
        <f>SQRT(AG264^2+AI264^2)</f>
        <v>0.00502188992863798</v>
      </c>
      <c r="AL264">
        <f t="shared" si="55"/>
        <v>0.004710472021788022</v>
      </c>
      <c r="AM264">
        <f t="shared" si="56"/>
        <v>0.006885341322215139</v>
      </c>
      <c r="AN264" s="3">
        <f t="shared" si="48"/>
        <v>1076</v>
      </c>
      <c r="AO264">
        <f t="shared" si="57"/>
        <v>0.005706614203437778</v>
      </c>
    </row>
    <row r="265" spans="25:41" ht="12.75">
      <c r="Y265">
        <f t="shared" si="58"/>
        <v>1080</v>
      </c>
      <c r="Z265">
        <f>(Y265/$V$5)^$O$5</f>
        <v>1.2068099251526687</v>
      </c>
      <c r="AA265">
        <f>$Q$5*(Y265-$V$5)</f>
        <v>6.53451271946677</v>
      </c>
      <c r="AB265">
        <f t="shared" si="49"/>
        <v>0.9685831611286311</v>
      </c>
      <c r="AC265">
        <f t="shared" si="50"/>
        <v>0.24868988716485488</v>
      </c>
      <c r="AD265">
        <f t="shared" si="51"/>
        <v>0.008781164422056939</v>
      </c>
      <c r="AE265">
        <f>2*$T$5*$U$5*Z265*$X$5/(Y265+Y266)</f>
        <v>1.4759957548307303E-05</v>
      </c>
      <c r="AF265">
        <f t="shared" si="52"/>
        <v>1.4296246340263887E-05</v>
      </c>
      <c r="AG265">
        <f t="shared" si="59"/>
        <v>0.0038634139502789215</v>
      </c>
      <c r="AH265">
        <f t="shared" si="53"/>
        <v>3.6706521772465915E-06</v>
      </c>
      <c r="AI265">
        <f>AI264+AH264</f>
        <v>0.003228958806224622</v>
      </c>
      <c r="AJ265" s="1">
        <f t="shared" si="54"/>
        <v>1.08</v>
      </c>
      <c r="AK265">
        <f>SQRT(AG265^2+AI265^2)</f>
        <v>0.005035091093863677</v>
      </c>
      <c r="AL265">
        <f t="shared" si="55"/>
        <v>0.004728758563282196</v>
      </c>
      <c r="AM265">
        <f t="shared" si="56"/>
        <v>0.006907481442126356</v>
      </c>
      <c r="AN265" s="3">
        <f t="shared" si="48"/>
        <v>1080</v>
      </c>
      <c r="AO265">
        <f t="shared" si="57"/>
        <v>0.005723752596128606</v>
      </c>
    </row>
    <row r="266" spans="25:41" ht="12.75">
      <c r="Y266">
        <f t="shared" si="58"/>
        <v>1084</v>
      </c>
      <c r="Z266">
        <f>(Y266/$V$5)^$O$5</f>
        <v>1.2070644117231657</v>
      </c>
      <c r="AA266">
        <f>$Q$5*(Y266-$V$5)</f>
        <v>6.559645460695489</v>
      </c>
      <c r="AB266">
        <f t="shared" si="49"/>
        <v>0.9620276715860858</v>
      </c>
      <c r="AC266">
        <f t="shared" si="50"/>
        <v>0.27295193551732555</v>
      </c>
      <c r="AD266">
        <f t="shared" si="51"/>
        <v>0.008791969940298338</v>
      </c>
      <c r="AE266">
        <f>2*$T$5*$U$5*Z266*$X$5/(Y266+Y267)</f>
        <v>1.4708694112148703E-05</v>
      </c>
      <c r="AF266">
        <f t="shared" si="52"/>
        <v>1.4150170748782386E-05</v>
      </c>
      <c r="AG266">
        <f t="shared" si="59"/>
        <v>0.0038777101966191853</v>
      </c>
      <c r="AH266">
        <f t="shared" si="53"/>
        <v>4.014766526843279E-06</v>
      </c>
      <c r="AI266">
        <f>AI265+AH265</f>
        <v>0.0032326294584018684</v>
      </c>
      <c r="AJ266" s="1">
        <f t="shared" si="54"/>
        <v>1.084</v>
      </c>
      <c r="AK266">
        <f>SQRT(AG266^2+AI266^2)</f>
        <v>0.005048418523091361</v>
      </c>
      <c r="AL266">
        <f t="shared" si="55"/>
        <v>0.004747045268005809</v>
      </c>
      <c r="AM266">
        <f t="shared" si="56"/>
        <v>0.006929716326141229</v>
      </c>
      <c r="AN266" s="3">
        <f t="shared" si="48"/>
        <v>1084</v>
      </c>
      <c r="AO266">
        <f t="shared" si="57"/>
        <v>0.005740966479368398</v>
      </c>
    </row>
    <row r="267" spans="25:41" ht="12.75">
      <c r="Y267">
        <f t="shared" si="58"/>
        <v>1088</v>
      </c>
      <c r="Z267">
        <f>(Y267/$V$5)^$O$5</f>
        <v>1.2073180143249294</v>
      </c>
      <c r="AA267">
        <f>$Q$5*(Y267-$V$5)</f>
        <v>6.584778201924207</v>
      </c>
      <c r="AB267">
        <f t="shared" si="49"/>
        <v>0.9548645447466428</v>
      </c>
      <c r="AC267">
        <f t="shared" si="50"/>
        <v>0.2970415815770354</v>
      </c>
      <c r="AD267">
        <f t="shared" si="51"/>
        <v>0.008802737925163204</v>
      </c>
      <c r="AE267">
        <f>2*$T$5*$U$5*Z267*$X$5/(Y267+Y268)</f>
        <v>1.4657796189313088E-05</v>
      </c>
      <c r="AF267">
        <f t="shared" si="52"/>
        <v>1.3996209885297518E-05</v>
      </c>
      <c r="AG267">
        <f t="shared" si="59"/>
        <v>0.0038918603673679677</v>
      </c>
      <c r="AH267">
        <f t="shared" si="53"/>
        <v>4.353974962507402E-06</v>
      </c>
      <c r="AI267">
        <f>AI266+AH266</f>
        <v>0.003236644224928712</v>
      </c>
      <c r="AJ267" s="1">
        <f t="shared" si="54"/>
        <v>1.088</v>
      </c>
      <c r="AK267">
        <f>SQRT(AG267^2+AI267^2)</f>
        <v>0.005061861609907359</v>
      </c>
      <c r="AL267">
        <f t="shared" si="55"/>
        <v>0.004765332134790596</v>
      </c>
      <c r="AM267">
        <f t="shared" si="56"/>
        <v>0.0069520380689925615</v>
      </c>
      <c r="AN267" s="3">
        <f t="shared" si="48"/>
        <v>1088</v>
      </c>
      <c r="AO267">
        <f t="shared" si="57"/>
        <v>0.0057582492653187045</v>
      </c>
    </row>
    <row r="268" spans="25:41" ht="12.75">
      <c r="Y268">
        <f t="shared" si="58"/>
        <v>1092</v>
      </c>
      <c r="Z268">
        <f>(Y268/$V$5)^$O$5</f>
        <v>1.2075707392614665</v>
      </c>
      <c r="AA268">
        <f>$Q$5*(Y268-$V$5)</f>
        <v>6.609910943152925</v>
      </c>
      <c r="AB268">
        <f t="shared" si="49"/>
        <v>0.9470983049947443</v>
      </c>
      <c r="AC268">
        <f t="shared" si="50"/>
        <v>0.3209436098072094</v>
      </c>
      <c r="AD268">
        <f t="shared" si="51"/>
        <v>0.008813468644298895</v>
      </c>
      <c r="AE268">
        <f>2*$T$5*$U$5*Z268*$X$5/(Y268+Y269)</f>
        <v>1.46072598467633E-05</v>
      </c>
      <c r="AF268">
        <f t="shared" si="52"/>
        <v>1.383451104148731E-05</v>
      </c>
      <c r="AG268">
        <f t="shared" si="59"/>
        <v>0.0039058565772532652</v>
      </c>
      <c r="AH268">
        <f t="shared" si="53"/>
        <v>4.6881067046121175E-06</v>
      </c>
      <c r="AI268">
        <f>AI267+AH267</f>
        <v>0.003240998199891219</v>
      </c>
      <c r="AJ268" s="1">
        <f t="shared" si="54"/>
        <v>1.092</v>
      </c>
      <c r="AK268">
        <f>SQRT(AG268^2+AI268^2)</f>
        <v>0.00507540982914392</v>
      </c>
      <c r="AL268">
        <f t="shared" si="55"/>
        <v>0.004783619162480916</v>
      </c>
      <c r="AM268">
        <f t="shared" si="56"/>
        <v>0.0069744388466331355</v>
      </c>
      <c r="AN268" s="3">
        <f t="shared" si="48"/>
        <v>1092</v>
      </c>
      <c r="AO268">
        <f t="shared" si="57"/>
        <v>0.005775594439211574</v>
      </c>
    </row>
    <row r="269" spans="25:41" ht="12.75">
      <c r="Y269">
        <f t="shared" si="58"/>
        <v>1096</v>
      </c>
      <c r="Z269">
        <f>(Y269/$V$5)^$O$5</f>
        <v>1.2078225927684474</v>
      </c>
      <c r="AA269">
        <f>$Q$5*(Y269-$V$5)</f>
        <v>6.635043684381643</v>
      </c>
      <c r="AB269">
        <f t="shared" si="49"/>
        <v>0.9387338576538741</v>
      </c>
      <c r="AC269">
        <f t="shared" si="50"/>
        <v>0.3446429231745171</v>
      </c>
      <c r="AD269">
        <f t="shared" si="51"/>
        <v>0.008824162362472422</v>
      </c>
      <c r="AE269">
        <f>2*$T$5*$U$5*Z269*$X$5/(Y269+Y270)</f>
        <v>1.4557081207956603E-05</v>
      </c>
      <c r="AF269">
        <f t="shared" si="52"/>
        <v>1.366522499852582E-05</v>
      </c>
      <c r="AG269">
        <f t="shared" si="59"/>
        <v>0.003919691088294753</v>
      </c>
      <c r="AH269">
        <f t="shared" si="53"/>
        <v>5.016995020398995E-06</v>
      </c>
      <c r="AI269">
        <f>AI268+AH268</f>
        <v>0.0032456863065958314</v>
      </c>
      <c r="AJ269" s="1">
        <f t="shared" si="54"/>
        <v>1.096</v>
      </c>
      <c r="AK269">
        <f>SQRT(AG269^2+AI269^2)</f>
        <v>0.005089052743731489</v>
      </c>
      <c r="AL269">
        <f t="shared" si="55"/>
        <v>0.0048019063499335594</v>
      </c>
      <c r="AM269">
        <f t="shared" si="56"/>
        <v>0.006996910919971272</v>
      </c>
      <c r="AN269" s="3">
        <f t="shared" si="48"/>
        <v>1096</v>
      </c>
      <c r="AO269">
        <f t="shared" si="57"/>
        <v>0.0057929955623148835</v>
      </c>
    </row>
    <row r="270" spans="25:41" ht="12.75">
      <c r="Y270">
        <f t="shared" si="58"/>
        <v>1100</v>
      </c>
      <c r="Z270">
        <f>(Y270/$V$5)^$O$5</f>
        <v>1.2080735810146817</v>
      </c>
      <c r="AA270">
        <f>$Q$5*(Y270-$V$5)</f>
        <v>6.660176425610362</v>
      </c>
      <c r="AB270">
        <f t="shared" si="49"/>
        <v>0.9297764858882513</v>
      </c>
      <c r="AC270">
        <f t="shared" si="50"/>
        <v>0.3681245526846782</v>
      </c>
      <c r="AD270">
        <f t="shared" si="51"/>
        <v>0.008834819341611889</v>
      </c>
      <c r="AE270">
        <f>2*$T$5*$U$5*Z270*$X$5/(Y270+Y271)</f>
        <v>1.4507256451831107E-05</v>
      </c>
      <c r="AF270">
        <f t="shared" si="52"/>
        <v>1.3488505923663188E-05</v>
      </c>
      <c r="AG270">
        <f t="shared" si="59"/>
        <v>0.003933356313293278</v>
      </c>
      <c r="AH270">
        <f t="shared" si="53"/>
        <v>5.340477292012238E-06</v>
      </c>
      <c r="AI270">
        <f>AI269+AH269</f>
        <v>0.0032507033016162304</v>
      </c>
      <c r="AJ270" s="1">
        <f t="shared" si="54"/>
        <v>1.1</v>
      </c>
      <c r="AK270">
        <f>SQRT(AG270^2+AI270^2)</f>
        <v>0.0051027800111765305</v>
      </c>
      <c r="AL270">
        <f t="shared" si="55"/>
        <v>0.004820193696017576</v>
      </c>
      <c r="AM270">
        <f t="shared" si="56"/>
        <v>0.007019446638417471</v>
      </c>
      <c r="AN270" s="3">
        <f t="shared" si="48"/>
        <v>1100</v>
      </c>
      <c r="AO270">
        <f t="shared" si="57"/>
        <v>0.005810446274739091</v>
      </c>
    </row>
    <row r="271" spans="25:41" ht="12.75">
      <c r="Y271">
        <f t="shared" si="58"/>
        <v>1104</v>
      </c>
      <c r="Z271">
        <f>(Y271/$V$5)^$O$5</f>
        <v>1.2083237101030753</v>
      </c>
      <c r="AA271">
        <f>$Q$5*(Y271-$V$5)</f>
        <v>6.6853091668390805</v>
      </c>
      <c r="AB271">
        <f t="shared" si="49"/>
        <v>0.9202318473658702</v>
      </c>
      <c r="AC271">
        <f t="shared" si="50"/>
        <v>0.39137366683720287</v>
      </c>
      <c r="AD271">
        <f t="shared" si="51"/>
        <v>0.008845439840847126</v>
      </c>
      <c r="AE271">
        <f>2*$T$5*$U$5*Z271*$X$5/(Y271+Y272)</f>
        <v>1.445778181181394E-05</v>
      </c>
      <c r="AF271">
        <f t="shared" si="52"/>
        <v>1.330451126549822E-05</v>
      </c>
      <c r="AG271">
        <f t="shared" si="59"/>
        <v>0.003946844819216941</v>
      </c>
      <c r="AH271">
        <f t="shared" si="53"/>
        <v>5.65839508202184E-06</v>
      </c>
      <c r="AI271">
        <f>AI270+AH270</f>
        <v>0.0032560437789082427</v>
      </c>
      <c r="AJ271" s="1">
        <f t="shared" si="54"/>
        <v>1.104</v>
      </c>
      <c r="AK271">
        <f>SQRT(AG271^2+AI271^2)</f>
        <v>0.005116581389672862</v>
      </c>
      <c r="AL271">
        <f t="shared" si="55"/>
        <v>0.004838481199614098</v>
      </c>
      <c r="AM271">
        <f t="shared" si="56"/>
        <v>0.007042038443246796</v>
      </c>
      <c r="AN271" s="3">
        <f t="shared" si="48"/>
        <v>1104</v>
      </c>
      <c r="AO271">
        <f t="shared" si="57"/>
        <v>0.005827940298089557</v>
      </c>
    </row>
    <row r="272" spans="25:41" ht="12.75">
      <c r="Y272">
        <f t="shared" si="58"/>
        <v>1108</v>
      </c>
      <c r="Z272">
        <f>(Y272/$V$5)^$O$5</f>
        <v>1.2085729860715697</v>
      </c>
      <c r="AA272">
        <f>$Q$5*(Y272-$V$5)</f>
        <v>6.710441908067798</v>
      </c>
      <c r="AB272">
        <f t="shared" si="49"/>
        <v>0.9101059706849958</v>
      </c>
      <c r="AC272">
        <f t="shared" si="50"/>
        <v>0.414375580993284</v>
      </c>
      <c r="AD272">
        <f t="shared" si="51"/>
        <v>0.00885602411654957</v>
      </c>
      <c r="AE272">
        <f>2*$T$5*$U$5*Z272*$X$5/(Y272+Y273)</f>
        <v>1.440865357485066E-05</v>
      </c>
      <c r="AF272">
        <f t="shared" si="52"/>
        <v>1.3113401648003293E-05</v>
      </c>
      <c r="AG272">
        <f t="shared" si="59"/>
        <v>0.00396014933048244</v>
      </c>
      <c r="AH272">
        <f t="shared" si="53"/>
        <v>5.9705941964097E-06</v>
      </c>
      <c r="AI272">
        <f>AI271+AH271</f>
        <v>0.0032617021739902645</v>
      </c>
      <c r="AJ272" s="1">
        <f t="shared" si="54"/>
        <v>1.108</v>
      </c>
      <c r="AK272">
        <f>SQRT(AG272^2+AI272^2)</f>
        <v>0.005130446743855093</v>
      </c>
      <c r="AL272">
        <f t="shared" si="55"/>
        <v>0.004856768859616168</v>
      </c>
      <c r="AM272">
        <f t="shared" si="56"/>
        <v>0.00706467887078179</v>
      </c>
      <c r="AN272" s="3">
        <f t="shared" si="48"/>
        <v>1108</v>
      </c>
      <c r="AO272">
        <f t="shared" si="57"/>
        <v>0.0058454714379686055</v>
      </c>
    </row>
    <row r="273" spans="25:41" ht="12.75">
      <c r="Y273">
        <f t="shared" si="58"/>
        <v>1112</v>
      </c>
      <c r="Z273">
        <f>(Y273/$V$5)^$O$5</f>
        <v>1.208821414894066</v>
      </c>
      <c r="AA273">
        <f>$Q$5*(Y273-$V$5)</f>
        <v>6.735574649296517</v>
      </c>
      <c r="AB273">
        <f t="shared" si="49"/>
        <v>0.8994052515663711</v>
      </c>
      <c r="AC273">
        <f t="shared" si="50"/>
        <v>0.43711576665093294</v>
      </c>
      <c r="AD273">
        <f t="shared" si="51"/>
        <v>0.008866572422371481</v>
      </c>
      <c r="AE273">
        <f>2*$T$5*$U$5*Z273*$X$5/(Y273+Y274)</f>
        <v>1.4359868080455408E-05</v>
      </c>
      <c r="AF273">
        <f t="shared" si="52"/>
        <v>1.2915340763361899E-05</v>
      </c>
      <c r="AG273">
        <f t="shared" si="59"/>
        <v>0.003973262732130443</v>
      </c>
      <c r="AH273">
        <f t="shared" si="53"/>
        <v>6.276924744994526E-06</v>
      </c>
      <c r="AI273">
        <f>AI272+AH272</f>
        <v>0.003267672768186674</v>
      </c>
      <c r="AJ273" s="1">
        <f t="shared" si="54"/>
        <v>1.112</v>
      </c>
      <c r="AK273">
        <f>SQRT(AG273^2+AI273^2)</f>
        <v>0.00514436605020341</v>
      </c>
      <c r="AL273">
        <f t="shared" si="55"/>
        <v>0.0048750566749285705</v>
      </c>
      <c r="AM273">
        <f t="shared" si="56"/>
        <v>0.007087360555400794</v>
      </c>
      <c r="AN273" s="3">
        <f t="shared" si="48"/>
        <v>1112</v>
      </c>
      <c r="AO273">
        <f t="shared" si="57"/>
        <v>0.0058630335863316</v>
      </c>
    </row>
    <row r="274" spans="25:41" ht="12.75">
      <c r="Y274">
        <f t="shared" si="58"/>
        <v>1116</v>
      </c>
      <c r="Z274">
        <f>(Y274/$V$5)^$O$5</f>
        <v>1.2090690024813302</v>
      </c>
      <c r="AA274">
        <f>$Q$5*(Y274-$V$5)</f>
        <v>6.760707390525235</v>
      </c>
      <c r="AB274">
        <f t="shared" si="49"/>
        <v>0.8881364488135444</v>
      </c>
      <c r="AC274">
        <f t="shared" si="50"/>
        <v>0.4595798606214881</v>
      </c>
      <c r="AD274">
        <f t="shared" si="51"/>
        <v>0.00887708500928443</v>
      </c>
      <c r="AE274">
        <f>2*$T$5*$U$5*Z274*$X$5/(Y274+Y275)</f>
        <v>1.4311421719781216E-05</v>
      </c>
      <c r="AF274">
        <f t="shared" si="52"/>
        <v>1.2710495263679518E-05</v>
      </c>
      <c r="AG274">
        <f t="shared" si="59"/>
        <v>0.003986178072893805</v>
      </c>
      <c r="AH274">
        <f t="shared" si="53"/>
        <v>6.577241199272388E-06</v>
      </c>
      <c r="AI274">
        <f>AI273+AH273</f>
        <v>0.0032739496929316686</v>
      </c>
      <c r="AJ274" s="1">
        <f t="shared" si="54"/>
        <v>1.116</v>
      </c>
      <c r="AK274">
        <f>SQRT(AG274^2+AI274^2)</f>
        <v>0.00515832940210944</v>
      </c>
      <c r="AL274">
        <f t="shared" si="55"/>
        <v>0.004893344644467661</v>
      </c>
      <c r="AM274">
        <f t="shared" si="56"/>
        <v>0.007110076232376631</v>
      </c>
      <c r="AN274" s="3">
        <f t="shared" si="48"/>
        <v>1116</v>
      </c>
      <c r="AO274">
        <f t="shared" si="57"/>
        <v>0.005880620723701351</v>
      </c>
    </row>
    <row r="275" spans="25:41" ht="12.75">
      <c r="Y275">
        <f t="shared" si="58"/>
        <v>1120</v>
      </c>
      <c r="Z275">
        <f>(Y275/$V$5)^$O$5</f>
        <v>1.2093157546818858</v>
      </c>
      <c r="AA275">
        <f>$Q$5*(Y275-$V$5)</f>
        <v>6.785840131753954</v>
      </c>
      <c r="AB275">
        <f t="shared" si="49"/>
        <v>0.8763066800438634</v>
      </c>
      <c r="AC275">
        <f t="shared" si="50"/>
        <v>0.48175367410171566</v>
      </c>
      <c r="AD275">
        <f t="shared" si="51"/>
        <v>0.008887562125617138</v>
      </c>
      <c r="AE275">
        <f>2*$T$5*$U$5*Z275*$X$5/(Y275+Y276)</f>
        <v>1.4263310934710041E-05</v>
      </c>
      <c r="AF275">
        <f t="shared" si="52"/>
        <v>1.249903465162909E-05</v>
      </c>
      <c r="AG275">
        <f t="shared" si="59"/>
        <v>0.0039988885681574845</v>
      </c>
      <c r="AH275">
        <f t="shared" si="53"/>
        <v>6.8714024476517386E-06</v>
      </c>
      <c r="AI275">
        <f>AI274+AH274</f>
        <v>0.003280526934130941</v>
      </c>
      <c r="AJ275" s="1">
        <f t="shared" si="54"/>
        <v>1.12</v>
      </c>
      <c r="AK275">
        <f>SQRT(AG275^2+AI275^2)</f>
        <v>0.005172327014613362</v>
      </c>
      <c r="AL275">
        <f t="shared" si="55"/>
        <v>0.0049116327671612095</v>
      </c>
      <c r="AM275">
        <f t="shared" si="56"/>
        <v>0.00713281874055067</v>
      </c>
      <c r="AN275" s="3">
        <f t="shared" si="48"/>
        <v>1120</v>
      </c>
      <c r="AO275">
        <f t="shared" si="57"/>
        <v>0.005898226921245212</v>
      </c>
    </row>
    <row r="276" spans="25:41" ht="12.75">
      <c r="Y276">
        <f t="shared" si="58"/>
        <v>1124</v>
      </c>
      <c r="Z276">
        <f>(Y276/$V$5)^$O$5</f>
        <v>1.2095616772828877</v>
      </c>
      <c r="AA276">
        <f>$Q$5*(Y276-$V$5)</f>
        <v>6.8109728729826715</v>
      </c>
      <c r="AB276">
        <f t="shared" si="49"/>
        <v>0.8639234171928354</v>
      </c>
      <c r="AC276">
        <f t="shared" si="50"/>
        <v>0.5036232016357607</v>
      </c>
      <c r="AD276">
        <f t="shared" si="51"/>
        <v>0.008898004017092623</v>
      </c>
      <c r="AE276">
        <f>2*$T$5*$U$5*Z276*$X$5/(Y276+Y277)</f>
        <v>1.4215532216962013E-05</v>
      </c>
      <c r="AF276">
        <f t="shared" si="52"/>
        <v>1.2281131170092666E-05</v>
      </c>
      <c r="AG276">
        <f t="shared" si="59"/>
        <v>0.004011387602809113</v>
      </c>
      <c r="AH276">
        <f t="shared" si="53"/>
        <v>7.159271848062712E-06</v>
      </c>
      <c r="AI276">
        <f>AI275+AH275</f>
        <v>0.003287398336578593</v>
      </c>
      <c r="AJ276" s="1">
        <f t="shared" si="54"/>
        <v>1.124</v>
      </c>
      <c r="AK276">
        <f>SQRT(AG276^2+AI276^2)</f>
        <v>0.005186349228822751</v>
      </c>
      <c r="AL276">
        <f t="shared" si="55"/>
        <v>0.004929921041948237</v>
      </c>
      <c r="AM276">
        <f t="shared" si="56"/>
        <v>0.007155581024847272</v>
      </c>
      <c r="AN276" s="3">
        <f t="shared" si="48"/>
        <v>1124</v>
      </c>
      <c r="AO276">
        <f t="shared" si="57"/>
        <v>0.0059158463427192</v>
      </c>
    </row>
    <row r="277" spans="25:41" ht="12.75">
      <c r="Y277">
        <f t="shared" si="58"/>
        <v>1128</v>
      </c>
      <c r="Z277">
        <f>(Y277/$V$5)^$O$5</f>
        <v>1.209806776010982</v>
      </c>
      <c r="AA277">
        <f>$Q$5*(Y277-$V$5)</f>
        <v>6.83610561421139</v>
      </c>
      <c r="AB277">
        <f t="shared" si="49"/>
        <v>0.8509944817946918</v>
      </c>
      <c r="AC277">
        <f t="shared" si="50"/>
        <v>0.5251746299612957</v>
      </c>
      <c r="AD277">
        <f t="shared" si="51"/>
        <v>0.008908410926864702</v>
      </c>
      <c r="AE277">
        <f>2*$T$5*$U$5*Z277*$X$5/(Y277+Y278)</f>
        <v>1.41680821072234E-05</v>
      </c>
      <c r="AF277">
        <f t="shared" si="52"/>
        <v>1.2056959690861223E-05</v>
      </c>
      <c r="AG277">
        <f t="shared" si="59"/>
        <v>0.004023668733979206</v>
      </c>
      <c r="AH277">
        <f t="shared" si="53"/>
        <v>7.440717277922304E-06</v>
      </c>
      <c r="AI277">
        <f>AI276+AH276</f>
        <v>0.003294557608426656</v>
      </c>
      <c r="AJ277" s="1">
        <f t="shared" si="54"/>
        <v>1.128</v>
      </c>
      <c r="AK277">
        <f>SQRT(AG277^2+AI277^2)</f>
        <v>0.0052003865160239575</v>
      </c>
      <c r="AL277">
        <f t="shared" si="55"/>
        <v>0.004948209467778855</v>
      </c>
      <c r="AM277">
        <f t="shared" si="56"/>
        <v>0.007178356138633699</v>
      </c>
      <c r="AN277" s="3">
        <f t="shared" si="48"/>
        <v>1128</v>
      </c>
      <c r="AO277">
        <f t="shared" si="57"/>
        <v>0.005933473246283534</v>
      </c>
    </row>
    <row r="278" spans="25:41" ht="12.75">
      <c r="Y278">
        <f t="shared" si="58"/>
        <v>1132</v>
      </c>
      <c r="Z278">
        <f>(Y278/$V$5)^$O$5</f>
        <v>1.2100510565331508</v>
      </c>
      <c r="AA278">
        <f>$Q$5*(Y278-$V$5)</f>
        <v>6.861238355440109</v>
      </c>
      <c r="AB278">
        <f t="shared" si="49"/>
        <v>0.8375280400421417</v>
      </c>
      <c r="AC278">
        <f t="shared" si="50"/>
        <v>0.5463943467342692</v>
      </c>
      <c r="AD278">
        <f t="shared" si="51"/>
        <v>0.00891878309555383</v>
      </c>
      <c r="AE278">
        <f>2*$T$5*$U$5*Z278*$X$5/(Y278+Y279)</f>
        <v>1.4120957194292854E-05</v>
      </c>
      <c r="AF278">
        <f t="shared" si="52"/>
        <v>1.1826697602455074E-05</v>
      </c>
      <c r="AG278">
        <f t="shared" si="59"/>
        <v>0.004035725693670067</v>
      </c>
      <c r="AH278">
        <f t="shared" si="53"/>
        <v>7.715611181438223E-06</v>
      </c>
      <c r="AI278">
        <f>AI277+AH277</f>
        <v>0.0033019983257045783</v>
      </c>
      <c r="AJ278" s="1">
        <f t="shared" si="54"/>
        <v>1.132</v>
      </c>
      <c r="AK278">
        <f>SQRT(AG278^2+AI278^2)</f>
        <v>0.005214429481496953</v>
      </c>
      <c r="AL278">
        <f t="shared" si="55"/>
        <v>0.004966498043614117</v>
      </c>
      <c r="AM278">
        <f t="shared" si="56"/>
        <v>0.007201137245930495</v>
      </c>
      <c r="AN278" s="3">
        <f t="shared" si="48"/>
        <v>1132</v>
      </c>
      <c r="AO278">
        <f t="shared" si="57"/>
        <v>0.005951101986193928</v>
      </c>
    </row>
    <row r="279" spans="25:41" ht="12.75">
      <c r="Y279">
        <f t="shared" si="58"/>
        <v>1136</v>
      </c>
      <c r="Z279">
        <f>(Y279/$V$5)^$O$5</f>
        <v>1.210294524457542</v>
      </c>
      <c r="AA279">
        <f>$Q$5*(Y279-$V$5)</f>
        <v>6.886371096668827</v>
      </c>
      <c r="AB279">
        <f t="shared" si="49"/>
        <v>0.8235325976284272</v>
      </c>
      <c r="AC279">
        <f t="shared" si="50"/>
        <v>0.5672689491267568</v>
      </c>
      <c r="AD279">
        <f t="shared" si="51"/>
        <v>0.008929120761282388</v>
      </c>
      <c r="AE279">
        <f>2*$T$5*$U$5*Z279*$X$5/(Y279+Y280)</f>
        <v>1.4074154114245535E-05</v>
      </c>
      <c r="AF279">
        <f t="shared" si="52"/>
        <v>1.159052469712744E-05</v>
      </c>
      <c r="AG279">
        <f t="shared" si="59"/>
        <v>0.0040475523912725225</v>
      </c>
      <c r="AH279">
        <f t="shared" si="53"/>
        <v>7.983830614236086E-06</v>
      </c>
      <c r="AI279">
        <f>AI278+AH278</f>
        <v>0.0033097139368860164</v>
      </c>
      <c r="AJ279" s="1">
        <f t="shared" si="54"/>
        <v>1.136</v>
      </c>
      <c r="AK279">
        <f>SQRT(AG279^2+AI279^2)</f>
        <v>0.005228468868044778</v>
      </c>
      <c r="AL279">
        <f t="shared" si="55"/>
        <v>0.00498478676842586</v>
      </c>
      <c r="AM279">
        <f t="shared" si="56"/>
        <v>0.007223917623477373</v>
      </c>
      <c r="AN279" s="3">
        <f t="shared" si="48"/>
        <v>1136</v>
      </c>
      <c r="AO279">
        <f t="shared" si="57"/>
        <v>0.005968727014372933</v>
      </c>
    </row>
    <row r="280" spans="25:41" ht="12.75">
      <c r="Y280">
        <f t="shared" si="58"/>
        <v>1140</v>
      </c>
      <c r="Z280">
        <f>(Y280/$V$5)^$O$5</f>
        <v>1.2105371853342852</v>
      </c>
      <c r="AA280">
        <f>$Q$5*(Y280-$V$5)</f>
        <v>6.911503837897545</v>
      </c>
      <c r="AB280">
        <f t="shared" si="49"/>
        <v>0.8090169943749476</v>
      </c>
      <c r="AC280">
        <f t="shared" si="50"/>
        <v>0.5877852522924729</v>
      </c>
      <c r="AD280">
        <f t="shared" si="51"/>
        <v>0.008939424159709273</v>
      </c>
      <c r="AE280">
        <f>2*$T$5*$U$5*Z280*$X$5/(Y280+Y281)</f>
        <v>1.4027669549614568E-05</v>
      </c>
      <c r="AF280">
        <f t="shared" si="52"/>
        <v>1.1348623057114152E-05</v>
      </c>
      <c r="AG280">
        <f t="shared" si="59"/>
        <v>0.00405914291596965</v>
      </c>
      <c r="AH280">
        <f t="shared" si="53"/>
        <v>8.24525728529564E-06</v>
      </c>
      <c r="AI280">
        <f>AI279+AH279</f>
        <v>0.0033176977675002527</v>
      </c>
      <c r="AJ280" s="1">
        <f t="shared" si="54"/>
        <v>1.14</v>
      </c>
      <c r="AK280">
        <f>SQRT(AG280^2+AI280^2)</f>
        <v>0.005242495559248739</v>
      </c>
      <c r="AL280">
        <f t="shared" si="55"/>
        <v>0.0050030756411965594</v>
      </c>
      <c r="AM280">
        <f t="shared" si="56"/>
        <v>0.007246690662659551</v>
      </c>
      <c r="AN280" s="3">
        <f t="shared" si="48"/>
        <v>1140</v>
      </c>
      <c r="AO280">
        <f t="shared" si="57"/>
        <v>0.005986342881865628</v>
      </c>
    </row>
    <row r="281" spans="25:41" ht="12.75">
      <c r="Y281">
        <f t="shared" si="58"/>
        <v>1144</v>
      </c>
      <c r="Z281">
        <f>(Y281/$V$5)^$O$5</f>
        <v>1.2107790446562925</v>
      </c>
      <c r="AA281">
        <f>$Q$5*(Y281-$V$5)</f>
        <v>6.936636579126263</v>
      </c>
      <c r="AB281">
        <f t="shared" si="49"/>
        <v>0.7939903986478354</v>
      </c>
      <c r="AC281">
        <f t="shared" si="50"/>
        <v>0.6079302976946054</v>
      </c>
      <c r="AD281">
        <f t="shared" si="51"/>
        <v>0.008949693524063934</v>
      </c>
      <c r="AE281">
        <f>2*$T$5*$U$5*Z281*$X$5/(Y281+Y282)</f>
        <v>1.3981500228589523E-05</v>
      </c>
      <c r="AF281">
        <f t="shared" si="52"/>
        <v>1.1101176940192598E-05</v>
      </c>
      <c r="AG281">
        <f t="shared" si="59"/>
        <v>0.004070491539026764</v>
      </c>
      <c r="AH281">
        <f t="shared" si="53"/>
        <v>8.499777596183621E-06</v>
      </c>
      <c r="AI281">
        <f>AI280+AH280</f>
        <v>0.0033259430247855482</v>
      </c>
      <c r="AJ281" s="1">
        <f t="shared" si="54"/>
        <v>1.144</v>
      </c>
      <c r="AK281">
        <f>SQRT(AG281^2+AI281^2)</f>
        <v>0.005256500582460551</v>
      </c>
      <c r="AL281">
        <f t="shared" si="55"/>
        <v>0.00502136466091918</v>
      </c>
      <c r="AM281">
        <f t="shared" si="56"/>
        <v>0.0072694498712994856</v>
      </c>
      <c r="AN281" s="3">
        <f t="shared" si="48"/>
        <v>1144</v>
      </c>
      <c r="AO281">
        <f t="shared" si="57"/>
        <v>0.006003944240183878</v>
      </c>
    </row>
    <row r="282" spans="25:41" ht="12.75">
      <c r="Y282">
        <f t="shared" si="58"/>
        <v>1148</v>
      </c>
      <c r="Z282">
        <f>(Y282/$V$5)^$O$5</f>
        <v>1.2110201078600458</v>
      </c>
      <c r="AA282">
        <f>$Q$5*(Y282-$V$5)</f>
        <v>6.961769320354982</v>
      </c>
      <c r="AB282">
        <f t="shared" si="49"/>
        <v>0.7784623015670233</v>
      </c>
      <c r="AC282">
        <f t="shared" si="50"/>
        <v>0.6276913612907006</v>
      </c>
      <c r="AD282">
        <f t="shared" si="51"/>
        <v>0.008959929085179789</v>
      </c>
      <c r="AE282">
        <f>2*$T$5*$U$5*Z282*$X$5/(Y282+Y283)</f>
        <v>1.3935642924231456E-05</v>
      </c>
      <c r="AF282">
        <f t="shared" si="52"/>
        <v>1.0848372664613422E-05</v>
      </c>
      <c r="AG282">
        <f t="shared" si="59"/>
        <v>0.004081592715966957</v>
      </c>
      <c r="AH282">
        <f t="shared" si="53"/>
        <v>8.747282677571962E-06</v>
      </c>
      <c r="AI282">
        <f>AI281+AH281</f>
        <v>0.0033344428023817318</v>
      </c>
      <c r="AJ282" s="1">
        <f t="shared" si="54"/>
        <v>1.148</v>
      </c>
      <c r="AK282">
        <f>SQRT(AG282^2+AI282^2)</f>
        <v>0.005270475111542588</v>
      </c>
      <c r="AL282">
        <f t="shared" si="55"/>
        <v>0.00503965382659703</v>
      </c>
      <c r="AM282">
        <f t="shared" si="56"/>
        <v>0.007292188875318847</v>
      </c>
      <c r="AN282" s="3">
        <f t="shared" si="48"/>
        <v>1148</v>
      </c>
      <c r="AO282">
        <f t="shared" si="57"/>
        <v>0.006021525842543306</v>
      </c>
    </row>
    <row r="283" spans="25:41" ht="12.75">
      <c r="Y283">
        <f t="shared" si="58"/>
        <v>1152</v>
      </c>
      <c r="Z283">
        <f>(Y283/$V$5)^$O$5</f>
        <v>1.2112603803263722</v>
      </c>
      <c r="AA283">
        <f>$Q$5*(Y283-$V$5)</f>
        <v>6.9869020615837005</v>
      </c>
      <c r="AB283">
        <f t="shared" si="49"/>
        <v>0.7624425110114477</v>
      </c>
      <c r="AC283">
        <f t="shared" si="50"/>
        <v>0.6470559615694446</v>
      </c>
      <c r="AD283">
        <f t="shared" si="51"/>
        <v>0.008970131071527146</v>
      </c>
      <c r="AE283">
        <f>2*$T$5*$U$5*Z283*$X$5/(Y283+Y284)</f>
        <v>1.3890094453704121E-05</v>
      </c>
      <c r="AF283">
        <f t="shared" si="52"/>
        <v>1.0590398493468353E-05</v>
      </c>
      <c r="AG283">
        <f t="shared" si="59"/>
        <v>0.0040924410886315704</v>
      </c>
      <c r="AH283">
        <f t="shared" si="53"/>
        <v>8.98766842303193E-06</v>
      </c>
      <c r="AI283">
        <f>AI282+AH282</f>
        <v>0.0033431900850593036</v>
      </c>
      <c r="AJ283" s="1">
        <f t="shared" si="54"/>
        <v>1.152</v>
      </c>
      <c r="AK283">
        <f>SQRT(AG283^2+AI283^2)</f>
        <v>0.005284410469367305</v>
      </c>
      <c r="AL283">
        <f t="shared" si="55"/>
        <v>0.005057943137243626</v>
      </c>
      <c r="AM283">
        <f t="shared" si="56"/>
        <v>0.00731490142027551</v>
      </c>
      <c r="AN283" s="3">
        <f t="shared" si="48"/>
        <v>1152</v>
      </c>
      <c r="AO283">
        <f t="shared" si="57"/>
        <v>0.006039082544997073</v>
      </c>
    </row>
    <row r="284" spans="25:41" ht="12.75">
      <c r="Y284">
        <f t="shared" si="58"/>
        <v>1156</v>
      </c>
      <c r="Z284">
        <f>(Y284/$V$5)^$O$5</f>
        <v>1.211499867381203</v>
      </c>
      <c r="AA284">
        <f>$Q$5*(Y284-$V$5)</f>
        <v>7.012034802812419</v>
      </c>
      <c r="AB284">
        <f t="shared" si="49"/>
        <v>0.7459411454241818</v>
      </c>
      <c r="AC284">
        <f t="shared" si="50"/>
        <v>0.666011867434252</v>
      </c>
      <c r="AD284">
        <f t="shared" si="51"/>
        <v>0.008980299709245432</v>
      </c>
      <c r="AE284">
        <f>2*$T$5*$U$5*Z284*$X$5/(Y284+Y285)</f>
        <v>1.3844851677520936E-05</v>
      </c>
      <c r="AF284">
        <f t="shared" si="52"/>
        <v>1.032744451855787E-05</v>
      </c>
      <c r="AG284">
        <f t="shared" si="59"/>
        <v>0.004103031487125039</v>
      </c>
      <c r="AH284">
        <f t="shared" si="53"/>
        <v>9.220835520095955E-06</v>
      </c>
      <c r="AI284">
        <f>AI283+AH283</f>
        <v>0.0033521777534823356</v>
      </c>
      <c r="AJ284" s="1">
        <f t="shared" si="54"/>
        <v>1.156</v>
      </c>
      <c r="AK284">
        <f>SQRT(AG284^2+AI284^2)</f>
        <v>0.00529829813008681</v>
      </c>
      <c r="AL284">
        <f t="shared" si="55"/>
        <v>0.005076232591882543</v>
      </c>
      <c r="AM284">
        <f t="shared" si="56"/>
        <v>0.007337581372780267</v>
      </c>
      <c r="AN284" s="3">
        <f t="shared" si="48"/>
        <v>1156</v>
      </c>
      <c r="AO284">
        <f t="shared" si="57"/>
        <v>0.006056609307470497</v>
      </c>
    </row>
    <row r="285" spans="25:41" ht="12.75">
      <c r="Y285">
        <f t="shared" si="58"/>
        <v>1160</v>
      </c>
      <c r="Z285">
        <f>(Y285/$V$5)^$O$5</f>
        <v>1.2117385742963225</v>
      </c>
      <c r="AA285">
        <f>$Q$5*(Y285-$V$5)</f>
        <v>7.037167544041137</v>
      </c>
      <c r="AB285">
        <f t="shared" si="49"/>
        <v>0.7289686274214116</v>
      </c>
      <c r="AC285">
        <f t="shared" si="50"/>
        <v>0.6845471059286886</v>
      </c>
      <c r="AD285">
        <f t="shared" si="51"/>
        <v>0.008990435222174993</v>
      </c>
      <c r="AE285">
        <f>2*$T$5*$U$5*Z285*$X$5/(Y285+Y286)</f>
        <v>1.3799911498807401E-05</v>
      </c>
      <c r="AF285">
        <f t="shared" si="52"/>
        <v>1.0059702543822586E-05</v>
      </c>
      <c r="AG285">
        <f t="shared" si="59"/>
        <v>0.004113358931643597</v>
      </c>
      <c r="AH285">
        <f t="shared" si="53"/>
        <v>9.446689478580638E-06</v>
      </c>
      <c r="AI285">
        <f>AI284+AH284</f>
        <v>0.0033613985890024317</v>
      </c>
      <c r="AJ285" s="1">
        <f t="shared" si="54"/>
        <v>1.16</v>
      </c>
      <c r="AK285">
        <f>SQRT(AG285^2+AI285^2)</f>
        <v>0.005312129721183368</v>
      </c>
      <c r="AL285">
        <f t="shared" si="55"/>
        <v>0.005094522189547287</v>
      </c>
      <c r="AM285">
        <f t="shared" si="56"/>
        <v>0.007360222721797851</v>
      </c>
      <c r="AN285" s="3">
        <f t="shared" si="48"/>
        <v>1160</v>
      </c>
      <c r="AO285">
        <f t="shared" si="57"/>
        <v>0.006074101194700399</v>
      </c>
    </row>
    <row r="286" spans="25:41" ht="12.75">
      <c r="Y286">
        <f t="shared" si="58"/>
        <v>1164</v>
      </c>
      <c r="Z286">
        <f>(Y286/$V$5)^$O$5</f>
        <v>1.2119765062901027</v>
      </c>
      <c r="AA286">
        <f>$Q$5*(Y286-$V$5)</f>
        <v>7.062300285269855</v>
      </c>
      <c r="AB286">
        <f t="shared" si="49"/>
        <v>0.7115356772092852</v>
      </c>
      <c r="AC286">
        <f t="shared" si="50"/>
        <v>0.7026499697988493</v>
      </c>
      <c r="AD286">
        <f t="shared" si="51"/>
        <v>0.00900053783188828</v>
      </c>
      <c r="AE286">
        <f>2*$T$5*$U$5*Z286*$X$5/(Y286+Y287)</f>
        <v>1.3755270862578528E-05</v>
      </c>
      <c r="AF286">
        <f t="shared" si="52"/>
        <v>9.787365968401962E-06</v>
      </c>
      <c r="AG286">
        <f t="shared" si="59"/>
        <v>0.004123418634187419</v>
      </c>
      <c r="AH286">
        <f t="shared" si="53"/>
        <v>9.665140656165795E-06</v>
      </c>
      <c r="AI286">
        <f>AI285+AH285</f>
        <v>0.0033708452784810125</v>
      </c>
      <c r="AJ286" s="1">
        <f t="shared" si="54"/>
        <v>1.164</v>
      </c>
      <c r="AK286">
        <f>SQRT(AG286^2+AI286^2)</f>
        <v>0.0053258970253114895</v>
      </c>
      <c r="AL286">
        <f t="shared" si="55"/>
        <v>0.005112811929281156</v>
      </c>
      <c r="AM286">
        <f t="shared" si="56"/>
        <v>0.007382819579836789</v>
      </c>
      <c r="AN286" s="3">
        <f t="shared" si="48"/>
        <v>1164</v>
      </c>
      <c r="AO286">
        <f t="shared" si="57"/>
        <v>0.006091553377083048</v>
      </c>
    </row>
    <row r="287" spans="25:41" ht="12.75">
      <c r="Y287">
        <f t="shared" si="58"/>
        <v>1168</v>
      </c>
      <c r="Z287">
        <f>(Y287/$V$5)^$O$5</f>
        <v>1.212213668528226</v>
      </c>
      <c r="AA287">
        <f>$Q$5*(Y287-$V$5)</f>
        <v>7.087433026498574</v>
      </c>
      <c r="AB287">
        <f t="shared" si="49"/>
        <v>0.6936533058128047</v>
      </c>
      <c r="AC287">
        <f t="shared" si="50"/>
        <v>0.7203090248879072</v>
      </c>
      <c r="AD287">
        <f t="shared" si="51"/>
        <v>0.009010607757720552</v>
      </c>
      <c r="AE287">
        <f>2*$T$5*$U$5*Z287*$X$5/(Y287+Y288)</f>
        <v>1.3710926755030933E-05</v>
      </c>
      <c r="AF287">
        <f t="shared" si="52"/>
        <v>9.510629669384439E-06</v>
      </c>
      <c r="AG287">
        <f t="shared" si="59"/>
        <v>0.004133206000155821</v>
      </c>
      <c r="AH287">
        <f t="shared" si="53"/>
        <v>9.876104281225848E-06</v>
      </c>
      <c r="AI287">
        <f>AI286+AH286</f>
        <v>0.0033805104191371783</v>
      </c>
      <c r="AJ287" s="1">
        <f t="shared" si="54"/>
        <v>1.168</v>
      </c>
      <c r="AK287">
        <f>SQRT(AG287^2+AI287^2)</f>
        <v>0.005339591981941982</v>
      </c>
      <c r="AL287">
        <f t="shared" si="55"/>
        <v>0.005131101810137105</v>
      </c>
      <c r="AM287">
        <f t="shared" si="56"/>
        <v>0.007405366184032453</v>
      </c>
      <c r="AN287" s="3">
        <f t="shared" si="48"/>
        <v>1168</v>
      </c>
      <c r="AO287">
        <f t="shared" si="57"/>
        <v>0.006108961131434413</v>
      </c>
    </row>
    <row r="288" spans="25:41" ht="12.75">
      <c r="Y288">
        <f t="shared" si="58"/>
        <v>1172</v>
      </c>
      <c r="Z288">
        <f>(Y288/$V$5)^$O$5</f>
        <v>1.2124500661243955</v>
      </c>
      <c r="AA288">
        <f>$Q$5*(Y288-$V$5)</f>
        <v>7.112565767727292</v>
      </c>
      <c r="AB288">
        <f t="shared" si="49"/>
        <v>0.675332808121024</v>
      </c>
      <c r="AC288">
        <f t="shared" si="50"/>
        <v>0.7375131173581743</v>
      </c>
      <c r="AD288">
        <f t="shared" si="51"/>
        <v>0.009020645216799995</v>
      </c>
      <c r="AE288">
        <f>2*$T$5*$U$5*Z288*$X$5/(Y288+Y289)</f>
        <v>1.3666876202849304E-05</v>
      </c>
      <c r="AF288">
        <f t="shared" si="52"/>
        <v>9.229689884312618E-06</v>
      </c>
      <c r="AG288">
        <f t="shared" si="59"/>
        <v>0.004142716629825205</v>
      </c>
      <c r="AH288">
        <f t="shared" si="53"/>
        <v>1.0079500472911638E-05</v>
      </c>
      <c r="AI288">
        <f>AI287+AH287</f>
        <v>0.003390386523418404</v>
      </c>
      <c r="AJ288" s="1">
        <f t="shared" si="54"/>
        <v>1.172</v>
      </c>
      <c r="AK288">
        <f>SQRT(AG288^2+AI288^2)</f>
        <v>0.005353206688818155</v>
      </c>
      <c r="AL288">
        <f t="shared" si="55"/>
        <v>0.00514939183117762</v>
      </c>
      <c r="AM288">
        <f t="shared" si="56"/>
        <v>0.007427856897127613</v>
      </c>
      <c r="AN288" s="3">
        <f t="shared" si="48"/>
        <v>1172</v>
      </c>
      <c r="AO288">
        <f t="shared" si="57"/>
        <v>0.006126319841666392</v>
      </c>
    </row>
    <row r="289" spans="25:41" ht="12.75">
      <c r="Y289">
        <f t="shared" si="58"/>
        <v>1176</v>
      </c>
      <c r="Z289">
        <f>(Y289/$V$5)^$O$5</f>
        <v>1.212685704141033</v>
      </c>
      <c r="AA289">
        <f>$Q$5*(Y289-$V$5)</f>
        <v>7.13769850895601</v>
      </c>
      <c r="AB289">
        <f t="shared" si="49"/>
        <v>0.6565857557529565</v>
      </c>
      <c r="AC289">
        <f t="shared" si="50"/>
        <v>0.7542513807361038</v>
      </c>
      <c r="AD289">
        <f t="shared" si="51"/>
        <v>0.009030650424077422</v>
      </c>
      <c r="AE289">
        <f>2*$T$5*$U$5*Z289*$X$5/(Y289+Y290)</f>
        <v>1.3623116272526836E-05</v>
      </c>
      <c r="AF289">
        <f t="shared" si="52"/>
        <v>8.944744093507433E-06</v>
      </c>
      <c r="AG289">
        <f t="shared" si="59"/>
        <v>0.004151946319709518</v>
      </c>
      <c r="AH289">
        <f t="shared" si="53"/>
        <v>1.0275254258481849E-05</v>
      </c>
      <c r="AI289">
        <f>AI288+AH288</f>
        <v>0.0034004660238913156</v>
      </c>
      <c r="AJ289" s="1">
        <f t="shared" si="54"/>
        <v>1.176</v>
      </c>
      <c r="AK289">
        <f>SQRT(AG289^2+AI289^2)</f>
        <v>0.005366733403234096</v>
      </c>
      <c r="AL289">
        <f t="shared" si="55"/>
        <v>0.005167681991474592</v>
      </c>
      <c r="AM289">
        <f t="shared" si="56"/>
        <v>0.007450286208354645</v>
      </c>
      <c r="AN289" s="3">
        <f t="shared" si="48"/>
        <v>1176</v>
      </c>
      <c r="AO289">
        <f t="shared" si="57"/>
        <v>0.00614362499938252</v>
      </c>
    </row>
    <row r="290" spans="25:41" ht="12.75">
      <c r="Y290">
        <f t="shared" si="58"/>
        <v>1180</v>
      </c>
      <c r="Z290">
        <f>(Y290/$V$5)^$O$5</f>
        <v>1.2129205875899662</v>
      </c>
      <c r="AA290">
        <f>$Q$5*(Y290-$V$5)</f>
        <v>7.162831250184729</v>
      </c>
      <c r="AB290">
        <f t="shared" si="49"/>
        <v>0.6374239897486896</v>
      </c>
      <c r="AC290">
        <f t="shared" si="50"/>
        <v>0.7705132427757893</v>
      </c>
      <c r="AD290">
        <f t="shared" si="51"/>
        <v>0.009040623592355393</v>
      </c>
      <c r="AE290">
        <f>2*$T$5*$U$5*Z290*$X$5/(Y290+Y291)</f>
        <v>1.3579644069699332E-05</v>
      </c>
      <c r="AF290">
        <f t="shared" si="52"/>
        <v>8.655990902274882E-06</v>
      </c>
      <c r="AG290">
        <f t="shared" si="59"/>
        <v>0.004160891063803025</v>
      </c>
      <c r="AH290">
        <f t="shared" si="53"/>
        <v>1.0463295587885048E-05</v>
      </c>
      <c r="AI290">
        <f>AI289+AH289</f>
        <v>0.0034107412781497976</v>
      </c>
      <c r="AJ290" s="1">
        <f t="shared" si="54"/>
        <v>1.18</v>
      </c>
      <c r="AK290">
        <f>SQRT(AG290^2+AI290^2)</f>
        <v>0.005380164543144642</v>
      </c>
      <c r="AL290">
        <f t="shared" si="55"/>
        <v>0.005185972290109183</v>
      </c>
      <c r="AM290">
        <f t="shared" si="56"/>
        <v>0.007472648734223433</v>
      </c>
      <c r="AN290" s="3">
        <f t="shared" si="48"/>
        <v>1180</v>
      </c>
      <c r="AO290">
        <f t="shared" si="57"/>
        <v>0.0061608722043966155</v>
      </c>
    </row>
    <row r="291" spans="25:41" ht="12.75">
      <c r="Y291">
        <f t="shared" si="58"/>
        <v>1184</v>
      </c>
      <c r="Z291">
        <f>(Y291/$V$5)^$O$5</f>
        <v>1.2131547214331035</v>
      </c>
      <c r="AA291">
        <f>$Q$5*(Y291-$V$5)</f>
        <v>7.187963991413447</v>
      </c>
      <c r="AB291">
        <f t="shared" si="49"/>
        <v>0.6178596130903341</v>
      </c>
      <c r="AC291">
        <f t="shared" si="50"/>
        <v>0.786288432136619</v>
      </c>
      <c r="AD291">
        <f t="shared" si="51"/>
        <v>0.009050564932316901</v>
      </c>
      <c r="AE291">
        <f>2*$T$5*$U$5*Z291*$X$5/(Y291+Y292)</f>
        <v>1.3536456738492673E-05</v>
      </c>
      <c r="AF291">
        <f t="shared" si="52"/>
        <v>8.363629923059128E-06</v>
      </c>
      <c r="AG291">
        <f t="shared" si="59"/>
        <v>0.0041695470547053</v>
      </c>
      <c r="AH291">
        <f t="shared" si="53"/>
        <v>1.0643559345594576E-05</v>
      </c>
      <c r="AI291">
        <f>AI290+AH290</f>
        <v>0.0034212045737376825</v>
      </c>
      <c r="AJ291" s="1">
        <f t="shared" si="54"/>
        <v>1.184</v>
      </c>
      <c r="AK291">
        <f>SQRT(AG291^2+AI291^2)</f>
        <v>0.0053934926881164195</v>
      </c>
      <c r="AL291">
        <f t="shared" si="55"/>
        <v>0.005204262726171707</v>
      </c>
      <c r="AM291">
        <f t="shared" si="56"/>
        <v>0.007494939219218889</v>
      </c>
      <c r="AN291" s="3">
        <f t="shared" si="48"/>
        <v>1184</v>
      </c>
      <c r="AO291">
        <f t="shared" si="57"/>
        <v>0.006178057165177656</v>
      </c>
    </row>
    <row r="292" spans="25:41" ht="12.75">
      <c r="Y292">
        <f t="shared" si="58"/>
        <v>1188</v>
      </c>
      <c r="Z292">
        <f>(Y292/$V$5)^$O$5</f>
        <v>1.2133881105830986</v>
      </c>
      <c r="AA292">
        <f>$Q$5*(Y292-$V$5)</f>
        <v>7.213096732642166</v>
      </c>
      <c r="AB292">
        <f t="shared" si="49"/>
        <v>0.5979049830575185</v>
      </c>
      <c r="AC292">
        <f t="shared" si="50"/>
        <v>0.8015669848708769</v>
      </c>
      <c r="AD292">
        <f t="shared" si="51"/>
        <v>0.009060474652553576</v>
      </c>
      <c r="AE292">
        <f>2*$T$5*$U$5*Z292*$X$5/(Y292+Y293)</f>
        <v>1.3493551460883297E-05</v>
      </c>
      <c r="AF292">
        <f t="shared" si="52"/>
        <v>8.067861657605182E-06</v>
      </c>
      <c r="AG292">
        <f t="shared" si="59"/>
        <v>0.004177910684628359</v>
      </c>
      <c r="AH292">
        <f t="shared" si="53"/>
        <v>1.0815985359700239E-05</v>
      </c>
      <c r="AI292">
        <f>AI291+AH291</f>
        <v>0.003431848133083277</v>
      </c>
      <c r="AJ292" s="1">
        <f t="shared" si="54"/>
        <v>1.188</v>
      </c>
      <c r="AK292">
        <f>SQRT(AG292^2+AI292^2)</f>
        <v>0.00540671058012901</v>
      </c>
      <c r="AL292">
        <f t="shared" si="55"/>
        <v>0.00522255329876151</v>
      </c>
      <c r="AM292">
        <f t="shared" si="56"/>
        <v>0.00751715253641189</v>
      </c>
      <c r="AN292" s="3">
        <f t="shared" si="48"/>
        <v>1188</v>
      </c>
      <c r="AO292">
        <f t="shared" si="57"/>
        <v>0.006195175699224126</v>
      </c>
    </row>
    <row r="293" spans="25:41" ht="12.75">
      <c r="Y293">
        <f t="shared" si="58"/>
        <v>1192</v>
      </c>
      <c r="Z293">
        <f>(Y293/$V$5)^$O$5</f>
        <v>1.2136207599040019</v>
      </c>
      <c r="AA293">
        <f>$Q$5*(Y293-$V$5)</f>
        <v>7.2382294738708834</v>
      </c>
      <c r="AB293">
        <f t="shared" si="49"/>
        <v>0.5775727034222677</v>
      </c>
      <c r="AC293">
        <f t="shared" si="50"/>
        <v>0.8163392507171838</v>
      </c>
      <c r="AD293">
        <f t="shared" si="51"/>
        <v>0.009070352959593353</v>
      </c>
      <c r="AE293">
        <f>2*$T$5*$U$5*Z293*$X$5/(Y293+Y294)</f>
        <v>1.3450925456071433E-05</v>
      </c>
      <c r="AF293">
        <f t="shared" si="52"/>
        <v>7.768887379194577E-06</v>
      </c>
      <c r="AG293">
        <f t="shared" si="59"/>
        <v>0.004185978546285964</v>
      </c>
      <c r="AH293">
        <f t="shared" si="53"/>
        <v>1.0980518408262047E-05</v>
      </c>
      <c r="AI293">
        <f>AI292+AH292</f>
        <v>0.003442664118442977</v>
      </c>
      <c r="AJ293" s="1">
        <f t="shared" si="54"/>
        <v>1.192</v>
      </c>
      <c r="AK293">
        <f>SQRT(AG293^2+AI293^2)</f>
        <v>0.005419811124234969</v>
      </c>
      <c r="AL293">
        <f t="shared" si="55"/>
        <v>0.00524084400698685</v>
      </c>
      <c r="AM293">
        <f t="shared" si="56"/>
        <v>0.007539283687987281</v>
      </c>
      <c r="AN293" s="3">
        <f t="shared" si="48"/>
        <v>1192</v>
      </c>
      <c r="AO293">
        <f t="shared" si="57"/>
        <v>0.006212223733370911</v>
      </c>
    </row>
    <row r="294" spans="25:41" ht="12.75">
      <c r="Y294">
        <f t="shared" si="58"/>
        <v>1196</v>
      </c>
      <c r="Z294">
        <f>(Y294/$V$5)^$O$5</f>
        <v>1.213852674211904</v>
      </c>
      <c r="AA294">
        <f>$Q$5*(Y294-$V$5)</f>
        <v>7.263362215099602</v>
      </c>
      <c r="AB294">
        <f t="shared" si="49"/>
        <v>0.556875616488188</v>
      </c>
      <c r="AC294">
        <f t="shared" si="50"/>
        <v>0.8305958991958127</v>
      </c>
      <c r="AD294">
        <f t="shared" si="51"/>
        <v>0.009080200057927793</v>
      </c>
      <c r="AE294">
        <f>2*$T$5*$U$5*Z294*$X$5/(Y294+Y295)</f>
        <v>1.3408575979866742E-05</v>
      </c>
      <c r="AF294">
        <f t="shared" si="52"/>
        <v>7.466909015017001E-06</v>
      </c>
      <c r="AG294">
        <f t="shared" si="59"/>
        <v>0.004193747433665159</v>
      </c>
      <c r="AH294">
        <f t="shared" si="53"/>
        <v>1.113710822293279E-05</v>
      </c>
      <c r="AI294">
        <f>AI293+AH293</f>
        <v>0.003453644636851239</v>
      </c>
      <c r="AJ294" s="1">
        <f t="shared" si="54"/>
        <v>1.196</v>
      </c>
      <c r="AK294">
        <f>SQRT(AG294^2+AI294^2)</f>
        <v>0.005432787389087155</v>
      </c>
      <c r="AL294">
        <f t="shared" si="55"/>
        <v>0.005259134849964774</v>
      </c>
      <c r="AM294">
        <f t="shared" si="56"/>
        <v>0.0075613278056924915</v>
      </c>
      <c r="AN294" s="3">
        <f t="shared" si="48"/>
        <v>1196</v>
      </c>
      <c r="AO294">
        <f t="shared" si="57"/>
        <v>0.006229197304031724</v>
      </c>
    </row>
    <row r="295" spans="25:41" ht="12.75">
      <c r="Y295">
        <f t="shared" si="58"/>
        <v>1200</v>
      </c>
      <c r="Z295">
        <f>(Y295/$V$5)^$O$5</f>
        <v>1.2140838582755669</v>
      </c>
      <c r="AA295">
        <f>$Q$5*(Y295-$V$5)</f>
        <v>7.288494956328321</v>
      </c>
      <c r="AB295">
        <f t="shared" si="49"/>
        <v>0.5358267949789964</v>
      </c>
      <c r="AC295">
        <f t="shared" si="50"/>
        <v>0.8443279255020152</v>
      </c>
      <c r="AD295">
        <f t="shared" si="51"/>
        <v>0.009090016150038866</v>
      </c>
      <c r="AE295">
        <f>2*$T$5*$U$5*Z295*$X$5/(Y295+Y296)</f>
        <v>1.3366500324086157E-05</v>
      </c>
      <c r="AF295">
        <f t="shared" si="52"/>
        <v>7.162129028740803E-06</v>
      </c>
      <c r="AG295">
        <f t="shared" si="59"/>
        <v>0.004201214342680176</v>
      </c>
      <c r="AH295">
        <f t="shared" si="53"/>
        <v>1.1285709489857679E-05</v>
      </c>
      <c r="AI295">
        <f>AI294+AH294</f>
        <v>0.0034647817450741717</v>
      </c>
      <c r="AJ295" s="1">
        <f t="shared" si="54"/>
        <v>1.2</v>
      </c>
      <c r="AK295">
        <f>SQRT(AG295^2+AI295^2)</f>
        <v>0.005445632607341488</v>
      </c>
      <c r="AL295">
        <f t="shared" si="55"/>
        <v>0.005277425826821008</v>
      </c>
      <c r="AM295">
        <f t="shared" si="56"/>
        <v>0.007583280151210177</v>
      </c>
      <c r="AN295" s="3">
        <f t="shared" si="48"/>
        <v>1200</v>
      </c>
      <c r="AO295">
        <f t="shared" si="57"/>
        <v>0.00624609255737997</v>
      </c>
    </row>
    <row r="296" spans="25:41" ht="12.75">
      <c r="Y296">
        <f t="shared" si="58"/>
        <v>1204</v>
      </c>
      <c r="Z296">
        <f>(Y296/$V$5)^$O$5</f>
        <v>1.2143143168170443</v>
      </c>
      <c r="AA296">
        <f>$Q$5*(Y296-$V$5)</f>
        <v>7.313627697557039</v>
      </c>
      <c r="AB296">
        <f t="shared" si="49"/>
        <v>0.5144395337815061</v>
      </c>
      <c r="AC296">
        <f t="shared" si="50"/>
        <v>0.8575266561936525</v>
      </c>
      <c r="AD296">
        <f t="shared" si="51"/>
        <v>0.009099801436425322</v>
      </c>
      <c r="AE296">
        <f>2*$T$5*$U$5*Z296*$X$5/(Y296+Y297)</f>
        <v>1.3324695815963538E-05</v>
      </c>
      <c r="AF296">
        <f t="shared" si="52"/>
        <v>6.854750303344667E-06</v>
      </c>
      <c r="AG296">
        <f t="shared" si="59"/>
        <v>0.0042083764717089165</v>
      </c>
      <c r="AH296">
        <f t="shared" si="53"/>
        <v>1.1426281847860765E-05</v>
      </c>
      <c r="AI296">
        <f>AI295+AH295</f>
        <v>0.0034760674545640294</v>
      </c>
      <c r="AJ296" s="1">
        <f t="shared" si="54"/>
        <v>1.204</v>
      </c>
      <c r="AK296">
        <f>SQRT(AG296^2+AI296^2)</f>
        <v>0.005458340175942907</v>
      </c>
      <c r="AL296">
        <f t="shared" si="55"/>
        <v>0.005295716936689841</v>
      </c>
      <c r="AM296">
        <f t="shared" si="56"/>
        <v>0.0076051361164581445</v>
      </c>
      <c r="AN296" s="3">
        <f t="shared" si="48"/>
        <v>1204</v>
      </c>
      <c r="AO296">
        <f t="shared" si="57"/>
        <v>0.006262905749470776</v>
      </c>
    </row>
    <row r="297" spans="25:41" ht="12.75">
      <c r="Y297">
        <f t="shared" si="58"/>
        <v>1208</v>
      </c>
      <c r="Z297">
        <f>(Y297/$V$5)^$O$5</f>
        <v>1.2145440545122934</v>
      </c>
      <c r="AA297">
        <f>$Q$5*(Y297-$V$5)</f>
        <v>7.338760438785757</v>
      </c>
      <c r="AB297">
        <f t="shared" si="49"/>
        <v>0.49272734154829173</v>
      </c>
      <c r="AC297">
        <f t="shared" si="50"/>
        <v>0.8701837546695256</v>
      </c>
      <c r="AD297">
        <f t="shared" si="51"/>
        <v>0.009109556115628643</v>
      </c>
      <c r="AE297">
        <f>2*$T$5*$U$5*Z297*$X$5/(Y297+Y298)</f>
        <v>1.3283159817570952E-05</v>
      </c>
      <c r="AF297">
        <f t="shared" si="52"/>
        <v>6.544976024272827E-06</v>
      </c>
      <c r="AG297">
        <f t="shared" si="59"/>
        <v>0.004215231222012261</v>
      </c>
      <c r="AH297">
        <f t="shared" si="53"/>
        <v>1.1558789883929262E-05</v>
      </c>
      <c r="AI297">
        <f>AI296+AH296</f>
        <v>0.00348749373641189</v>
      </c>
      <c r="AJ297" s="1">
        <f t="shared" si="54"/>
        <v>1.208</v>
      </c>
      <c r="AK297">
        <f>SQRT(AG297^2+AI297^2)</f>
        <v>0.005470903656302051</v>
      </c>
      <c r="AL297">
        <f t="shared" si="55"/>
        <v>0.0053140081787140135</v>
      </c>
      <c r="AM297">
        <f t="shared" si="56"/>
        <v>0.007626891223819741</v>
      </c>
      <c r="AN297" s="3">
        <f t="shared" si="48"/>
        <v>1208</v>
      </c>
      <c r="AO297">
        <f t="shared" si="57"/>
        <v>0.00627963324630687</v>
      </c>
    </row>
    <row r="298" spans="25:41" ht="12.75">
      <c r="Y298">
        <f t="shared" si="58"/>
        <v>1212</v>
      </c>
      <c r="Z298">
        <f>(Y298/$V$5)^$O$5</f>
        <v>1.2147730759917756</v>
      </c>
      <c r="AA298">
        <f>$Q$5*(Y298-$V$5)</f>
        <v>7.363893180014475</v>
      </c>
      <c r="AB298">
        <f t="shared" si="49"/>
        <v>0.4707039321653326</v>
      </c>
      <c r="AC298">
        <f t="shared" si="50"/>
        <v>0.8822912264349533</v>
      </c>
      <c r="AD298">
        <f t="shared" si="51"/>
        <v>0.009119280384258554</v>
      </c>
      <c r="AE298">
        <f>2*$T$5*$U$5*Z298*$X$5/(Y298+Y299)</f>
        <v>1.3241889725251303E-05</v>
      </c>
      <c r="AF298">
        <f t="shared" si="52"/>
        <v>6.233009562975503E-06</v>
      </c>
      <c r="AG298">
        <f t="shared" si="59"/>
        <v>0.004221776198036533</v>
      </c>
      <c r="AH298">
        <f t="shared" si="53"/>
        <v>1.1683203126008379E-05</v>
      </c>
      <c r="AI298">
        <f>AI297+AH297</f>
        <v>0.0034990525262958193</v>
      </c>
      <c r="AJ298" s="1">
        <f t="shared" si="54"/>
        <v>1.212</v>
      </c>
      <c r="AK298">
        <f>SQRT(AG298^2+AI298^2)</f>
        <v>0.005483316774369775</v>
      </c>
      <c r="AL298">
        <f t="shared" si="55"/>
        <v>0.005332299552044605</v>
      </c>
      <c r="AM298">
        <f t="shared" si="56"/>
        <v>0.0076485411263076866</v>
      </c>
      <c r="AN298" s="3">
        <f t="shared" si="48"/>
        <v>1212</v>
      </c>
      <c r="AO298">
        <f t="shared" si="57"/>
        <v>0.006296271523850821</v>
      </c>
    </row>
    <row r="299" spans="25:41" ht="12.75">
      <c r="Y299">
        <f t="shared" si="58"/>
        <v>1216</v>
      </c>
      <c r="Z299">
        <f>(Y299/$V$5)^$O$5</f>
        <v>1.2150013858410469</v>
      </c>
      <c r="AA299">
        <f>$Q$5*(Y299-$V$5)</f>
        <v>7.389025921243194</v>
      </c>
      <c r="AB299">
        <f t="shared" si="49"/>
        <v>0.44838321609003207</v>
      </c>
      <c r="AC299">
        <f t="shared" si="50"/>
        <v>0.8938414241512639</v>
      </c>
      <c r="AD299">
        <f t="shared" si="51"/>
        <v>0.009128974437018092</v>
      </c>
      <c r="AE299">
        <f>2*$T$5*$U$5*Z299*$X$5/(Y299+Y300)</f>
        <v>1.320088296906198E-05</v>
      </c>
      <c r="AF299">
        <f t="shared" si="52"/>
        <v>5.9190543608961425E-06</v>
      </c>
      <c r="AG299">
        <f t="shared" si="59"/>
        <v>0.004228009207599509</v>
      </c>
      <c r="AH299">
        <f t="shared" si="53"/>
        <v>1.1799496033120525E-05</v>
      </c>
      <c r="AI299">
        <f>AI298+AH298</f>
        <v>0.0035107357294218277</v>
      </c>
      <c r="AJ299" s="1">
        <f t="shared" si="54"/>
        <v>1.216</v>
      </c>
      <c r="AK299">
        <f>SQRT(AG299^2+AI299^2)</f>
        <v>0.005495573420616382</v>
      </c>
      <c r="AL299">
        <f t="shared" si="55"/>
        <v>0.005350591055840929</v>
      </c>
      <c r="AM299">
        <f t="shared" si="56"/>
        <v>0.007670081607664301</v>
      </c>
      <c r="AN299" s="3">
        <f t="shared" si="48"/>
        <v>1216</v>
      </c>
      <c r="AO299">
        <f t="shared" si="57"/>
        <v>0.00631281716798613</v>
      </c>
    </row>
    <row r="300" spans="25:41" ht="12.75">
      <c r="Y300">
        <f t="shared" si="58"/>
        <v>1220</v>
      </c>
      <c r="Z300">
        <f>(Y300/$V$5)^$O$5</f>
        <v>1.2152289886013403</v>
      </c>
      <c r="AA300">
        <f>$Q$5*(Y300-$V$5)</f>
        <v>7.4141586624719125</v>
      </c>
      <c r="AB300">
        <f t="shared" si="49"/>
        <v>0.42577929156507227</v>
      </c>
      <c r="AC300">
        <f t="shared" si="50"/>
        <v>0.9048270524660197</v>
      </c>
      <c r="AD300">
        <f t="shared" si="51"/>
        <v>0.009138638466728344</v>
      </c>
      <c r="AE300">
        <f>2*$T$5*$U$5*Z300*$X$5/(Y300+Y301)</f>
        <v>1.3160137012229398E-05</v>
      </c>
      <c r="AF300">
        <f t="shared" si="52"/>
        <v>5.60331381396632E-06</v>
      </c>
      <c r="AG300">
        <f t="shared" si="59"/>
        <v>0.004233928261960405</v>
      </c>
      <c r="AH300">
        <f t="shared" si="53"/>
        <v>1.1907647982824497E-05</v>
      </c>
      <c r="AI300">
        <f>AI299+AH299</f>
        <v>0.0035225352254549484</v>
      </c>
      <c r="AJ300" s="1">
        <f t="shared" si="54"/>
        <v>1.22</v>
      </c>
      <c r="AK300">
        <f>SQRT(AG300^2+AI300^2)</f>
        <v>0.005507667649922061</v>
      </c>
      <c r="AL300">
        <f t="shared" si="55"/>
        <v>0.005368882689270427</v>
      </c>
      <c r="AM300">
        <f t="shared" si="56"/>
        <v>0.007691508582400832</v>
      </c>
      <c r="AN300" s="3">
        <f t="shared" si="48"/>
        <v>1220</v>
      </c>
      <c r="AO300">
        <f t="shared" si="57"/>
        <v>0.006329266874429421</v>
      </c>
    </row>
    <row r="301" spans="25:41" ht="12.75">
      <c r="Y301">
        <f t="shared" si="58"/>
        <v>1224</v>
      </c>
      <c r="Z301">
        <f>(Y301/$V$5)^$O$5</f>
        <v>1.2154558887701379</v>
      </c>
      <c r="AA301">
        <f>$Q$5*(Y301-$V$5)</f>
        <v>7.43929140370063</v>
      </c>
      <c r="AB301">
        <f t="shared" si="49"/>
        <v>0.4029064357136629</v>
      </c>
      <c r="AC301">
        <f t="shared" si="50"/>
        <v>0.9152411726209174</v>
      </c>
      <c r="AD301">
        <f t="shared" si="51"/>
        <v>0.009148272664352723</v>
      </c>
      <c r="AE301">
        <f>2*$T$5*$U$5*Z301*$X$5/(Y301+Y302)</f>
        <v>1.3119649350614067E-05</v>
      </c>
      <c r="AF301">
        <f t="shared" si="52"/>
        <v>5.285991157668986E-06</v>
      </c>
      <c r="AG301">
        <f t="shared" si="59"/>
        <v>0.004239531575774371</v>
      </c>
      <c r="AH301">
        <f t="shared" si="53"/>
        <v>1.2007643256031276E-05</v>
      </c>
      <c r="AI301">
        <f>AI300+AH300</f>
        <v>0.0035344428734377727</v>
      </c>
      <c r="AJ301" s="1">
        <f t="shared" si="54"/>
        <v>1.224</v>
      </c>
      <c r="AK301">
        <f>SQRT(AG301^2+AI301^2)</f>
        <v>0.005519593681384797</v>
      </c>
      <c r="AL301">
        <f t="shared" si="55"/>
        <v>0.005387174451508558</v>
      </c>
      <c r="AM301">
        <f t="shared" si="56"/>
        <v>0.007712818095778579</v>
      </c>
      <c r="AN301" s="3">
        <f t="shared" si="48"/>
        <v>1224</v>
      </c>
      <c r="AO301">
        <f t="shared" si="57"/>
        <v>0.006345617448596027</v>
      </c>
    </row>
    <row r="302" spans="25:41" ht="12.75">
      <c r="Y302">
        <f t="shared" si="58"/>
        <v>1228</v>
      </c>
      <c r="Z302">
        <f>(Y302/$V$5)^$O$5</f>
        <v>1.2156820908017332</v>
      </c>
      <c r="AA302">
        <f>$Q$5*(Y302-$V$5)</f>
        <v>7.464424144929349</v>
      </c>
      <c r="AB302">
        <f t="shared" si="49"/>
        <v>0.37977909552180117</v>
      </c>
      <c r="AC302">
        <f t="shared" si="50"/>
        <v>0.925077206834458</v>
      </c>
      <c r="AD302">
        <f t="shared" si="51"/>
        <v>0.009157877219020857</v>
      </c>
      <c r="AE302">
        <f>2*$T$5*$U$5*Z302*$X$5/(Y302+Y303)</f>
        <v>1.3079417512185995E-05</v>
      </c>
      <c r="AF302">
        <f t="shared" si="52"/>
        <v>4.9672893527300045E-06</v>
      </c>
      <c r="AG302">
        <f t="shared" si="59"/>
        <v>0.00424481756693204</v>
      </c>
      <c r="AH302">
        <f t="shared" si="53"/>
        <v>1.2099471019194716E-05</v>
      </c>
      <c r="AI302">
        <f>AI301+AH301</f>
        <v>0.003546450516693804</v>
      </c>
      <c r="AJ302" s="1">
        <f t="shared" si="54"/>
        <v>1.228</v>
      </c>
      <c r="AK302">
        <f>SQRT(AG302^2+AI302^2)</f>
        <v>0.00553134589805163</v>
      </c>
      <c r="AL302">
        <f t="shared" si="55"/>
        <v>0.005405466341738698</v>
      </c>
      <c r="AM302">
        <f t="shared" si="56"/>
        <v>0.007734006323734326</v>
      </c>
      <c r="AN302" s="3">
        <f t="shared" si="48"/>
        <v>1228</v>
      </c>
      <c r="AO302">
        <f t="shared" si="57"/>
        <v>0.006361865805421059</v>
      </c>
    </row>
    <row r="303" spans="25:41" ht="12.75">
      <c r="Y303">
        <f t="shared" si="58"/>
        <v>1232</v>
      </c>
      <c r="Z303">
        <f>(Y303/$V$5)^$O$5</f>
        <v>1.2159075991077855</v>
      </c>
      <c r="AA303">
        <f>$Q$5*(Y303-$V$5)</f>
        <v>7.489556886158067</v>
      </c>
      <c r="AB303">
        <f t="shared" si="49"/>
        <v>0.35641187871325053</v>
      </c>
      <c r="AC303">
        <f t="shared" si="50"/>
        <v>0.9343289424566121</v>
      </c>
      <c r="AD303">
        <f t="shared" si="51"/>
        <v>0.009167452318052119</v>
      </c>
      <c r="AE303">
        <f>2*$T$5*$U$5*Z303*$X$5/(Y303+Y304)</f>
        <v>1.3039439056510244E-05</v>
      </c>
      <c r="AF303">
        <f t="shared" si="52"/>
        <v>4.647410971497751E-06</v>
      </c>
      <c r="AG303">
        <f t="shared" si="59"/>
        <v>0.00424978485628477</v>
      </c>
      <c r="AH303">
        <f t="shared" si="53"/>
        <v>1.2183125303896662E-05</v>
      </c>
      <c r="AI303">
        <f>AI302+AH302</f>
        <v>0.003558549987712999</v>
      </c>
      <c r="AJ303" s="1">
        <f t="shared" si="54"/>
        <v>1.232</v>
      </c>
      <c r="AK303">
        <f>SQRT(AG303^2+AI303^2)</f>
        <v>0.005542918846578898</v>
      </c>
      <c r="AL303">
        <f t="shared" si="55"/>
        <v>0.005423758359152046</v>
      </c>
      <c r="AM303">
        <f t="shared" si="56"/>
        <v>0.007755069572752474</v>
      </c>
      <c r="AN303" s="3">
        <f t="shared" si="48"/>
        <v>1232</v>
      </c>
      <c r="AO303">
        <f t="shared" si="57"/>
        <v>0.006378008969137972</v>
      </c>
    </row>
    <row r="304" spans="25:41" ht="12.75">
      <c r="Y304">
        <f t="shared" si="58"/>
        <v>1236</v>
      </c>
      <c r="Z304">
        <f>(Y304/$V$5)^$O$5</f>
        <v>1.2161324180578639</v>
      </c>
      <c r="AA304">
        <f>$Q$5*(Y304-$V$5)</f>
        <v>7.514689627386786</v>
      </c>
      <c r="AB304">
        <f t="shared" si="49"/>
        <v>0.3328195445229863</v>
      </c>
      <c r="AC304">
        <f t="shared" si="50"/>
        <v>0.9429905358928646</v>
      </c>
      <c r="AD304">
        <f t="shared" si="51"/>
        <v>0.009176998146978732</v>
      </c>
      <c r="AE304">
        <f>2*$T$5*$U$5*Z304*$X$5/(Y304+Y305)</f>
        <v>1.2999711574242307E-05</v>
      </c>
      <c r="AF304">
        <f t="shared" si="52"/>
        <v>4.326558085069518E-06</v>
      </c>
      <c r="AG304">
        <f t="shared" si="59"/>
        <v>0.004254432267256268</v>
      </c>
      <c r="AH304">
        <f t="shared" si="53"/>
        <v>1.225860498384743E-05</v>
      </c>
      <c r="AI304">
        <f>AI303+AH303</f>
        <v>0.0035707331130168957</v>
      </c>
      <c r="AJ304" s="1">
        <f t="shared" si="54"/>
        <v>1.236</v>
      </c>
      <c r="AK304">
        <f>SQRT(AG304^2+AI304^2)</f>
        <v>0.005554307236826808</v>
      </c>
      <c r="AL304">
        <f t="shared" si="55"/>
        <v>0.0054420505029475095</v>
      </c>
      <c r="AM304">
        <f t="shared" si="56"/>
        <v>0.007776004279686187</v>
      </c>
      <c r="AN304" s="3">
        <f t="shared" si="48"/>
        <v>1236</v>
      </c>
      <c r="AO304">
        <f t="shared" si="57"/>
        <v>0.006394044073016564</v>
      </c>
    </row>
    <row r="305" spans="25:41" ht="12.75">
      <c r="Y305">
        <f t="shared" si="58"/>
        <v>1240</v>
      </c>
      <c r="Z305">
        <f>(Y305/$V$5)^$O$5</f>
        <v>1.2163565519799855</v>
      </c>
      <c r="AA305">
        <f>$Q$5*(Y305-$V$5)</f>
        <v>7.539822368615504</v>
      </c>
      <c r="AB305">
        <f t="shared" si="49"/>
        <v>0.30901699437494684</v>
      </c>
      <c r="AC305">
        <f t="shared" si="50"/>
        <v>0.9510565162951538</v>
      </c>
      <c r="AD305">
        <f t="shared" si="51"/>
        <v>0.009186514889568611</v>
      </c>
      <c r="AE305">
        <f>2*$T$5*$U$5*Z305*$X$5/(Y305+Y306)</f>
        <v>1.2960232686633202E-05</v>
      </c>
      <c r="AF305">
        <f t="shared" si="52"/>
        <v>4.0049321512233345E-06</v>
      </c>
      <c r="AG305">
        <f t="shared" si="59"/>
        <v>0.0042587588253413374</v>
      </c>
      <c r="AH305">
        <f t="shared" si="53"/>
        <v>1.2325913749323955E-05</v>
      </c>
      <c r="AI305">
        <f>AI304+AH304</f>
        <v>0.0035829917180007433</v>
      </c>
      <c r="AJ305" s="1">
        <f t="shared" si="54"/>
        <v>1.24</v>
      </c>
      <c r="AK305">
        <f>SQRT(AG305^2+AI305^2)</f>
        <v>0.005565505941393347</v>
      </c>
      <c r="AL305">
        <f t="shared" si="55"/>
        <v>0.0054603427723316205</v>
      </c>
      <c r="AM305">
        <f t="shared" si="56"/>
        <v>0.007796807011529708</v>
      </c>
      <c r="AN305" s="3">
        <f t="shared" si="48"/>
        <v>1240</v>
      </c>
      <c r="AO305">
        <f t="shared" si="57"/>
        <v>0.006409968359062204</v>
      </c>
    </row>
    <row r="306" spans="25:41" ht="12.75">
      <c r="Y306">
        <f t="shared" si="58"/>
        <v>1244</v>
      </c>
      <c r="Z306">
        <f>(Y306/$V$5)^$O$5</f>
        <v>1.2165800051611408</v>
      </c>
      <c r="AA306">
        <f>$Q$5*(Y306-$V$5)</f>
        <v>7.564955109844222</v>
      </c>
      <c r="AB306">
        <f t="shared" si="49"/>
        <v>0.2850192624699762</v>
      </c>
      <c r="AC306">
        <f t="shared" si="50"/>
        <v>0.9585217890173758</v>
      </c>
      <c r="AD306">
        <f t="shared" si="51"/>
        <v>0.00919600272784769</v>
      </c>
      <c r="AE306">
        <f>2*$T$5*$U$5*Z306*$X$5/(Y306+Y307)</f>
        <v>1.2921000045043935E-05</v>
      </c>
      <c r="AF306">
        <f t="shared" si="52"/>
        <v>3.682733903212952E-06</v>
      </c>
      <c r="AG306">
        <f t="shared" si="59"/>
        <v>0.004262763757492561</v>
      </c>
      <c r="AH306">
        <f t="shared" si="53"/>
        <v>1.2385060079069106E-05</v>
      </c>
      <c r="AI306">
        <f>AI305+AH305</f>
        <v>0.0035953176317500674</v>
      </c>
      <c r="AJ306" s="1">
        <f t="shared" si="54"/>
        <v>1.244</v>
      </c>
      <c r="AK306">
        <f>SQRT(AG306^2+AI306^2)</f>
        <v>0.005576509995092361</v>
      </c>
      <c r="AL306">
        <f t="shared" si="55"/>
        <v>0.0054786351665184274</v>
      </c>
      <c r="AM306">
        <f t="shared" si="56"/>
        <v>0.007817474465143932</v>
      </c>
      <c r="AN306" s="3">
        <f t="shared" si="48"/>
        <v>1244</v>
      </c>
      <c r="AO306">
        <f t="shared" si="57"/>
        <v>0.006425779177678065</v>
      </c>
    </row>
    <row r="307" spans="25:41" ht="12.75">
      <c r="Y307">
        <f t="shared" si="58"/>
        <v>1248</v>
      </c>
      <c r="Z307">
        <f>(Y307/$V$5)^$O$5</f>
        <v>1.216802781847815</v>
      </c>
      <c r="AA307">
        <f>$Q$5*(Y307-$V$5)</f>
        <v>7.590087851072941</v>
      </c>
      <c r="AB307">
        <f t="shared" si="49"/>
        <v>0.26084150628989683</v>
      </c>
      <c r="AC307">
        <f t="shared" si="50"/>
        <v>0.9653816388332739</v>
      </c>
      <c r="AD307">
        <f t="shared" si="51"/>
        <v>0.009205461842122035</v>
      </c>
      <c r="AE307">
        <f>2*$T$5*$U$5*Z307*$X$5/(Y307+Y308)</f>
        <v>1.2882011330469284E-05</v>
      </c>
      <c r="AF307">
        <f t="shared" si="52"/>
        <v>3.360163239483126E-06</v>
      </c>
      <c r="AG307">
        <f t="shared" si="59"/>
        <v>0.004266446491395774</v>
      </c>
      <c r="AH307">
        <f t="shared" si="53"/>
        <v>1.243605720967724E-05</v>
      </c>
      <c r="AI307">
        <f>AI306+AH306</f>
        <v>0.0036077026918291365</v>
      </c>
      <c r="AJ307" s="1">
        <f t="shared" si="54"/>
        <v>1.248</v>
      </c>
      <c r="AK307">
        <f>SQRT(AG307^2+AI307^2)</f>
        <v>0.005587314594380247</v>
      </c>
      <c r="AL307">
        <f t="shared" si="55"/>
        <v>0.005496927684729406</v>
      </c>
      <c r="AM307">
        <f t="shared" si="56"/>
        <v>0.007838003466937169</v>
      </c>
      <c r="AN307" s="3">
        <f t="shared" si="48"/>
        <v>1248</v>
      </c>
      <c r="AO307">
        <f t="shared" si="57"/>
        <v>0.006441473987291939</v>
      </c>
    </row>
    <row r="308" spans="25:41" ht="12.75">
      <c r="Y308">
        <f t="shared" si="58"/>
        <v>1252</v>
      </c>
      <c r="Z308">
        <f>(Y308/$V$5)^$O$5</f>
        <v>1.2170248862464976</v>
      </c>
      <c r="AA308">
        <f>$Q$5*(Y308-$V$5)</f>
        <v>7.615220592301659</v>
      </c>
      <c r="AB308">
        <f t="shared" si="49"/>
        <v>0.23649899702372434</v>
      </c>
      <c r="AC308">
        <f t="shared" si="50"/>
        <v>0.971631732914674</v>
      </c>
      <c r="AD308">
        <f t="shared" si="51"/>
        <v>0.009214892410999488</v>
      </c>
      <c r="AE308">
        <f>2*$T$5*$U$5*Z308*$X$5/(Y308+Y309)</f>
        <v>1.2843264253070527E-05</v>
      </c>
      <c r="AF308">
        <f t="shared" si="52"/>
        <v>3.0374191143618317E-06</v>
      </c>
      <c r="AG308">
        <f t="shared" si="59"/>
        <v>0.004269806654635258</v>
      </c>
      <c r="AH308">
        <f t="shared" si="53"/>
        <v>1.2478923102492001E-05</v>
      </c>
      <c r="AI308">
        <f>AI307+AH307</f>
        <v>0.003620138749038814</v>
      </c>
      <c r="AJ308" s="1">
        <f t="shared" si="54"/>
        <v>1.252</v>
      </c>
      <c r="AK308">
        <f>SQRT(AG308^2+AI308^2)</f>
        <v>0.005597915096735555</v>
      </c>
      <c r="AL308">
        <f t="shared" si="55"/>
        <v>0.005515220326193369</v>
      </c>
      <c r="AM308">
        <f t="shared" si="56"/>
        <v>0.007858390972502979</v>
      </c>
      <c r="AN308" s="3">
        <f t="shared" si="48"/>
        <v>1252</v>
      </c>
      <c r="AO308">
        <f t="shared" si="57"/>
        <v>0.006457050353949239</v>
      </c>
    </row>
    <row r="309" spans="25:41" ht="12.75">
      <c r="Y309">
        <f t="shared" si="58"/>
        <v>1256</v>
      </c>
      <c r="Z309">
        <f>(Y309/$V$5)^$O$5</f>
        <v>1.2172463225241867</v>
      </c>
      <c r="AA309">
        <f>$Q$5*(Y309-$V$5)</f>
        <v>7.640353333530378</v>
      </c>
      <c r="AB309">
        <f t="shared" si="49"/>
        <v>0.2120071099220541</v>
      </c>
      <c r="AC309">
        <f t="shared" si="50"/>
        <v>0.9772681235681936</v>
      </c>
      <c r="AD309">
        <f t="shared" si="51"/>
        <v>0.009224294611411103</v>
      </c>
      <c r="AE309">
        <f>2*$T$5*$U$5*Z309*$X$5/(Y309+Y310)</f>
        <v>1.2804756551717061E-05</v>
      </c>
      <c r="AF309">
        <f t="shared" si="52"/>
        <v>2.714699429785021E-06</v>
      </c>
      <c r="AG309">
        <f t="shared" si="59"/>
        <v>0.00427284407374962</v>
      </c>
      <c r="AH309">
        <f t="shared" si="53"/>
        <v>1.2513680408044065E-05</v>
      </c>
      <c r="AI309">
        <f>AI308+AH308</f>
        <v>0.0036326176721413056</v>
      </c>
      <c r="AJ309" s="1">
        <f t="shared" si="54"/>
        <v>1.256</v>
      </c>
      <c r="AK309">
        <f>SQRT(AG309^2+AI309^2)</f>
        <v>0.005608307019995478</v>
      </c>
      <c r="AL309">
        <f t="shared" si="55"/>
        <v>0.005533513090146362</v>
      </c>
      <c r="AM309">
        <f t="shared" si="56"/>
        <v>0.00787863406621679</v>
      </c>
      <c r="AN309" s="3">
        <f t="shared" si="48"/>
        <v>1256</v>
      </c>
      <c r="AO309">
        <f t="shared" si="57"/>
        <v>0.006472505950873588</v>
      </c>
    </row>
    <row r="310" spans="25:41" ht="12.75">
      <c r="Y310">
        <f t="shared" si="58"/>
        <v>1260</v>
      </c>
      <c r="Z310">
        <f>(Y310/$V$5)^$O$5</f>
        <v>1.2174670948088833</v>
      </c>
      <c r="AA310">
        <f>$Q$5*(Y310-$V$5)</f>
        <v>7.665486074759095</v>
      </c>
      <c r="AB310">
        <f t="shared" si="49"/>
        <v>0.18738131458572474</v>
      </c>
      <c r="AC310">
        <f t="shared" si="50"/>
        <v>0.9822872507286886</v>
      </c>
      <c r="AD310">
        <f t="shared" si="51"/>
        <v>0.009233668618632092</v>
      </c>
      <c r="AE310">
        <f>2*$T$5*$U$5*Z310*$X$5/(Y310+Y311)</f>
        <v>1.2766485993536626E-05</v>
      </c>
      <c r="AF310">
        <f t="shared" si="52"/>
        <v>2.3922009281091352E-06</v>
      </c>
      <c r="AG310">
        <f t="shared" si="59"/>
        <v>0.004275558773179405</v>
      </c>
      <c r="AH310">
        <f t="shared" si="53"/>
        <v>1.2540356428057403E-05</v>
      </c>
      <c r="AI310">
        <f>AI309+AH309</f>
        <v>0.0036451313525493498</v>
      </c>
      <c r="AJ310" s="1">
        <f t="shared" si="54"/>
        <v>1.26</v>
      </c>
      <c r="AK310">
        <f>SQRT(AG310^2+AI310^2)</f>
        <v>0.005618486041653003</v>
      </c>
      <c r="AL310">
        <f t="shared" si="55"/>
        <v>0.0055518059758315865</v>
      </c>
      <c r="AM310">
        <f t="shared" si="56"/>
        <v>0.007898729960792997</v>
      </c>
      <c r="AN310" s="3">
        <f t="shared" si="48"/>
        <v>1260</v>
      </c>
      <c r="AO310">
        <f t="shared" si="57"/>
        <v>0.006487838557996454</v>
      </c>
    </row>
    <row r="311" spans="25:41" ht="12.75">
      <c r="Y311">
        <f t="shared" si="58"/>
        <v>1264</v>
      </c>
      <c r="Z311">
        <f>(Y311/$V$5)^$O$5</f>
        <v>1.2176872071900793</v>
      </c>
      <c r="AA311">
        <f>$Q$5*(Y311-$V$5)</f>
        <v>7.690618815987814</v>
      </c>
      <c r="AB311">
        <f t="shared" si="49"/>
        <v>0.16263716519488353</v>
      </c>
      <c r="AC311">
        <f t="shared" si="50"/>
        <v>0.986685944207868</v>
      </c>
      <c r="AD311">
        <f t="shared" si="51"/>
        <v>0.009243014606302587</v>
      </c>
      <c r="AE311">
        <f>2*$T$5*$U$5*Z311*$X$5/(Y311+Y312)</f>
        <v>1.2728450373473977E-05</v>
      </c>
      <c r="AF311">
        <f t="shared" si="52"/>
        <v>2.070119086065564E-06</v>
      </c>
      <c r="AG311">
        <f t="shared" si="59"/>
        <v>0.004277950974107513</v>
      </c>
      <c r="AH311">
        <f t="shared" si="53"/>
        <v>1.2558983075054161E-05</v>
      </c>
      <c r="AI311">
        <f>AI310+AH310</f>
        <v>0.003657671708977407</v>
      </c>
      <c r="AJ311" s="1">
        <f t="shared" si="54"/>
        <v>1.264</v>
      </c>
      <c r="AK311">
        <f>SQRT(AG311^2+AI311^2)</f>
        <v>0.005628447998118231</v>
      </c>
      <c r="AL311">
        <f t="shared" si="55"/>
        <v>0.005570098982499299</v>
      </c>
      <c r="AM311">
        <f t="shared" si="56"/>
        <v>0.007918675996804065</v>
      </c>
      <c r="AN311" s="3">
        <f t="shared" si="48"/>
        <v>1264</v>
      </c>
      <c r="AO311">
        <f t="shared" si="57"/>
        <v>0.0065030460614570375</v>
      </c>
    </row>
    <row r="312" spans="25:41" ht="12.75">
      <c r="Y312">
        <f t="shared" si="58"/>
        <v>1268</v>
      </c>
      <c r="Z312">
        <f>(Y312/$V$5)^$O$5</f>
        <v>1.2179066637192368</v>
      </c>
      <c r="AA312">
        <f>$Q$5*(Y312-$V$5)</f>
        <v>7.7157515572165325</v>
      </c>
      <c r="AB312">
        <f t="shared" si="49"/>
        <v>0.13779029068463777</v>
      </c>
      <c r="AC312">
        <f t="shared" si="50"/>
        <v>0.9904614256966513</v>
      </c>
      <c r="AD312">
        <f t="shared" si="51"/>
        <v>0.009252332746447958</v>
      </c>
      <c r="AE312">
        <f>2*$T$5*$U$5*Z312*$X$5/(Y312+Y313)</f>
        <v>1.2690647513857823E-05</v>
      </c>
      <c r="AF312">
        <f t="shared" si="52"/>
        <v>1.7486480099107451E-06</v>
      </c>
      <c r="AG312">
        <f t="shared" si="59"/>
        <v>0.004280021093193579</v>
      </c>
      <c r="AH312">
        <f t="shared" si="53"/>
        <v>1.2569596829589283E-05</v>
      </c>
      <c r="AI312">
        <f>AI311+AH311</f>
        <v>0.0036702306920524614</v>
      </c>
      <c r="AJ312" s="1">
        <f t="shared" si="54"/>
        <v>1.268</v>
      </c>
      <c r="AK312">
        <f>SQRT(AG312^2+AI312^2)</f>
        <v>0.005638188883947207</v>
      </c>
      <c r="AL312">
        <f t="shared" si="55"/>
        <v>0.00558839210940673</v>
      </c>
      <c r="AM312">
        <f t="shared" si="56"/>
        <v>0.007938469642163107</v>
      </c>
      <c r="AN312" s="3">
        <f t="shared" si="48"/>
        <v>1268</v>
      </c>
      <c r="AO312">
        <f t="shared" si="57"/>
        <v>0.006518126453073712</v>
      </c>
    </row>
    <row r="313" spans="25:41" ht="12.75">
      <c r="Y313">
        <f t="shared" si="58"/>
        <v>1272</v>
      </c>
      <c r="Z313">
        <f>(Y313/$V$5)^$O$5</f>
        <v>1.218125468410261</v>
      </c>
      <c r="AA313">
        <f>$Q$5*(Y313-$V$5)</f>
        <v>7.740884298445251</v>
      </c>
      <c r="AB313">
        <f t="shared" si="49"/>
        <v>0.11285638487348118</v>
      </c>
      <c r="AC313">
        <f t="shared" si="50"/>
        <v>0.9936113105200085</v>
      </c>
      <c r="AD313">
        <f t="shared" si="51"/>
        <v>0.009261623209498904</v>
      </c>
      <c r="AE313">
        <f>2*$T$5*$U$5*Z313*$X$5/(Y313+Y314)</f>
        <v>1.2653075263975844E-05</v>
      </c>
      <c r="AF313">
        <f t="shared" si="52"/>
        <v>1.4279803318243823E-06</v>
      </c>
      <c r="AG313">
        <f t="shared" si="59"/>
        <v>0.00428176974120349</v>
      </c>
      <c r="AH313">
        <f t="shared" si="53"/>
        <v>1.257223869514734E-05</v>
      </c>
      <c r="AI313">
        <f>AI312+AH312</f>
        <v>0.0036828002888820506</v>
      </c>
      <c r="AJ313" s="1">
        <f t="shared" si="54"/>
        <v>1.272</v>
      </c>
      <c r="AK313">
        <f>SQRT(AG313^2+AI313^2)</f>
        <v>0.005647704851041307</v>
      </c>
      <c r="AL313">
        <f t="shared" si="55"/>
        <v>0.0056066853558179985</v>
      </c>
      <c r="AM313">
        <f t="shared" si="56"/>
        <v>0.007958108491571319</v>
      </c>
      <c r="AN313" s="3">
        <f t="shared" si="48"/>
        <v>1272</v>
      </c>
      <c r="AO313">
        <f t="shared" si="57"/>
        <v>0.0065330778297880985</v>
      </c>
    </row>
    <row r="314" spans="25:41" ht="12.75">
      <c r="Y314">
        <f t="shared" si="58"/>
        <v>1276</v>
      </c>
      <c r="Z314">
        <f>(Y314/$V$5)^$O$5</f>
        <v>1.2183436252399642</v>
      </c>
      <c r="AA314">
        <f>$Q$5*(Y314-$V$5)</f>
        <v>7.766017039673969</v>
      </c>
      <c r="AB314">
        <f t="shared" si="49"/>
        <v>0.08785119655074333</v>
      </c>
      <c r="AC314">
        <f t="shared" si="50"/>
        <v>0.9961336091431725</v>
      </c>
      <c r="AD314">
        <f t="shared" si="51"/>
        <v>0.00927088616431118</v>
      </c>
      <c r="AE314">
        <f>2*$T$5*$U$5*Z314*$X$5/(Y314+Y315)</f>
        <v>1.2615731499657607E-05</v>
      </c>
      <c r="AF314">
        <f t="shared" si="52"/>
        <v>1.1083071076078244E-06</v>
      </c>
      <c r="AG314">
        <f t="shared" si="59"/>
        <v>0.004283197721535314</v>
      </c>
      <c r="AH314">
        <f t="shared" si="53"/>
        <v>1.256695415073514E-05</v>
      </c>
      <c r="AI314">
        <f>AI313+AH313</f>
        <v>0.003695372527577198</v>
      </c>
      <c r="AJ314" s="1">
        <f t="shared" si="54"/>
        <v>1.276</v>
      </c>
      <c r="AK314">
        <f>SQRT(AG314^2+AI314^2)</f>
        <v>0.0056569922078201235</v>
      </c>
      <c r="AL314">
        <f t="shared" si="55"/>
        <v>0.005624978721004019</v>
      </c>
      <c r="AM314">
        <f t="shared" si="56"/>
        <v>0.007977590265931537</v>
      </c>
      <c r="AN314" s="3">
        <f t="shared" si="48"/>
        <v>1276</v>
      </c>
      <c r="AO314">
        <f t="shared" si="57"/>
        <v>0.006547898393082884</v>
      </c>
    </row>
    <row r="315" spans="25:41" ht="12.75">
      <c r="Y315">
        <f t="shared" si="58"/>
        <v>1280</v>
      </c>
      <c r="Z315">
        <f>(Y315/$V$5)^$O$5</f>
        <v>1.2185611381485253</v>
      </c>
      <c r="AA315">
        <f>$Q$5*(Y315-$V$5)</f>
        <v>7.791149780902687</v>
      </c>
      <c r="AB315">
        <f t="shared" si="49"/>
        <v>0.06279051952931332</v>
      </c>
      <c r="AC315">
        <f t="shared" si="50"/>
        <v>0.9980267284282716</v>
      </c>
      <c r="AD315">
        <f t="shared" si="51"/>
        <v>0.009280121778185053</v>
      </c>
      <c r="AE315">
        <f>2*$T$5*$U$5*Z315*$X$5/(Y315+Y316)</f>
        <v>1.257861412286524E-05</v>
      </c>
      <c r="AF315">
        <f t="shared" si="52"/>
        <v>7.898177157334661E-07</v>
      </c>
      <c r="AG315">
        <f t="shared" si="59"/>
        <v>0.004284306028642922</v>
      </c>
      <c r="AH315">
        <f t="shared" si="53"/>
        <v>1.2553793101204848E-05</v>
      </c>
      <c r="AI315">
        <f>AI314+AH314</f>
        <v>0.003707939481727933</v>
      </c>
      <c r="AJ315" s="1">
        <f t="shared" si="54"/>
        <v>1.28</v>
      </c>
      <c r="AK315">
        <f>SQRT(AG315^2+AI315^2)</f>
        <v>0.005666047418370491</v>
      </c>
      <c r="AL315">
        <f t="shared" si="55"/>
        <v>0.005643272204242425</v>
      </c>
      <c r="AM315">
        <f t="shared" si="56"/>
        <v>0.007996912811729165</v>
      </c>
      <c r="AN315" s="3">
        <f t="shared" si="48"/>
        <v>1280</v>
      </c>
      <c r="AO315">
        <f t="shared" si="57"/>
        <v>0.006562586448374374</v>
      </c>
    </row>
    <row r="316" spans="25:41" ht="12.75">
      <c r="Y316">
        <f t="shared" si="58"/>
        <v>1284</v>
      </c>
      <c r="Z316">
        <f>(Y316/$V$5)^$O$5</f>
        <v>1.2187780110399384</v>
      </c>
      <c r="AA316">
        <f>$Q$5*(Y316-$V$5)</f>
        <v>7.816282522131406</v>
      </c>
      <c r="AB316">
        <f t="shared" si="49"/>
        <v>0.03769018266993428</v>
      </c>
      <c r="AC316">
        <f t="shared" si="50"/>
        <v>0.9992894726405892</v>
      </c>
      <c r="AD316">
        <f t="shared" si="51"/>
        <v>0.009289330216884405</v>
      </c>
      <c r="AE316">
        <f>2*$T$5*$U$5*Z316*$X$5/(Y316+Y317)</f>
        <v>1.2541721061291626E-05</v>
      </c>
      <c r="AF316">
        <f t="shared" si="52"/>
        <v>4.7269975779544336E-07</v>
      </c>
      <c r="AG316">
        <f t="shared" si="59"/>
        <v>0.004285095846358656</v>
      </c>
      <c r="AH316">
        <f t="shared" si="53"/>
        <v>1.2532809825343479E-05</v>
      </c>
      <c r="AI316">
        <f>AI315+AH315</f>
        <v>0.003720493274829138</v>
      </c>
      <c r="AJ316" s="1">
        <f t="shared" si="54"/>
        <v>1.284</v>
      </c>
      <c r="AK316">
        <f>SQRT(AG316^2+AI316^2)</f>
        <v>0.00567486710157419</v>
      </c>
      <c r="AL316">
        <f t="shared" si="55"/>
        <v>0.005661565804817483</v>
      </c>
      <c r="AM316">
        <f t="shared" si="56"/>
        <v>0.008016074100381538</v>
      </c>
      <c r="AN316" s="3">
        <f t="shared" si="48"/>
        <v>1284</v>
      </c>
      <c r="AO316">
        <f t="shared" si="57"/>
        <v>0.00657714040438071</v>
      </c>
    </row>
    <row r="317" spans="25:41" ht="12.75">
      <c r="Y317">
        <f t="shared" si="58"/>
        <v>1288</v>
      </c>
      <c r="Z317">
        <f>(Y317/$V$5)^$O$5</f>
        <v>1.2189942477824587</v>
      </c>
      <c r="AA317">
        <f>$Q$5*(Y317-$V$5)</f>
        <v>7.841415263360124</v>
      </c>
      <c r="AB317">
        <f t="shared" si="49"/>
        <v>0.012566039883352132</v>
      </c>
      <c r="AC317">
        <f t="shared" si="50"/>
        <v>0.9999210442038161</v>
      </c>
      <c r="AD317">
        <f t="shared" si="51"/>
        <v>0.009298511644655623</v>
      </c>
      <c r="AE317">
        <f>2*$T$5*$U$5*Z317*$X$5/(Y317+Y318)</f>
        <v>1.2505050267966056E-05</v>
      </c>
      <c r="AF317">
        <f t="shared" si="52"/>
        <v>1.5713896041058472E-07</v>
      </c>
      <c r="AG317">
        <f t="shared" si="59"/>
        <v>0.0042855685461164516</v>
      </c>
      <c r="AH317">
        <f t="shared" si="53"/>
        <v>1.250406292176583E-05</v>
      </c>
      <c r="AI317">
        <f>AI316+AH316</f>
        <v>0.0037330260846544813</v>
      </c>
      <c r="AJ317" s="1">
        <f t="shared" si="54"/>
        <v>1.288</v>
      </c>
      <c r="AK317">
        <f>SQRT(AG317^2+AI317^2)</f>
        <v>0.005683448030216643</v>
      </c>
      <c r="AL317">
        <f t="shared" si="55"/>
        <v>0.005679859522020012</v>
      </c>
      <c r="AM317">
        <f t="shared" si="56"/>
        <v>0.008035072227556816</v>
      </c>
      <c r="AN317" s="3">
        <f t="shared" si="48"/>
        <v>1288</v>
      </c>
      <c r="AO317">
        <f t="shared" si="57"/>
        <v>0.006591558772466622</v>
      </c>
    </row>
    <row r="318" spans="25:41" ht="12.75">
      <c r="Y318">
        <f t="shared" si="58"/>
        <v>1292</v>
      </c>
      <c r="Z318">
        <f>(Y318/$V$5)^$O$5</f>
        <v>1.2192098522090375</v>
      </c>
      <c r="AA318">
        <f>$Q$5*(Y318-$V$5)</f>
        <v>7.866548004588842</v>
      </c>
      <c r="AB318">
        <f t="shared" si="49"/>
        <v>-0.012566039883352408</v>
      </c>
      <c r="AC318">
        <f t="shared" si="50"/>
        <v>0.9999210442038161</v>
      </c>
      <c r="AD318">
        <f t="shared" si="51"/>
        <v>0.009307666224246107</v>
      </c>
      <c r="AE318">
        <f>2*$T$5*$U$5*Z318*$X$5/(Y318+Y319)</f>
        <v>1.2468599720867082E-05</v>
      </c>
      <c r="AF318">
        <f t="shared" si="52"/>
        <v>-1.5668092138197245E-07</v>
      </c>
      <c r="AG318">
        <f t="shared" si="59"/>
        <v>0.004285725685076862</v>
      </c>
      <c r="AH318">
        <f t="shared" si="53"/>
        <v>1.2467615252648822E-05</v>
      </c>
      <c r="AI318">
        <f>AI317+AH317</f>
        <v>0.003745530147576247</v>
      </c>
      <c r="AJ318" s="1">
        <f t="shared" si="54"/>
        <v>1.292</v>
      </c>
      <c r="AK318">
        <f>SQRT(AG318^2+AI318^2)</f>
        <v>0.005691787130078749</v>
      </c>
      <c r="AL318">
        <f t="shared" si="55"/>
        <v>0.005698153355147302</v>
      </c>
      <c r="AM318">
        <f t="shared" si="56"/>
        <v>0.008053905412463357</v>
      </c>
      <c r="AN318" s="3">
        <f t="shared" si="48"/>
        <v>1292</v>
      </c>
      <c r="AO318">
        <f t="shared" si="57"/>
        <v>0.0066058401659655295</v>
      </c>
    </row>
    <row r="319" spans="25:41" ht="12.75">
      <c r="Y319">
        <f t="shared" si="58"/>
        <v>1296</v>
      </c>
      <c r="Z319">
        <f>(Y319/$V$5)^$O$5</f>
        <v>1.2194248281177547</v>
      </c>
      <c r="AA319">
        <f>$Q$5*(Y319-$V$5)</f>
        <v>7.891680745817561</v>
      </c>
      <c r="AB319">
        <f t="shared" si="49"/>
        <v>-0.03769018266993455</v>
      </c>
      <c r="AC319">
        <f t="shared" si="50"/>
        <v>0.9992894726405892</v>
      </c>
      <c r="AD319">
        <f t="shared" si="51"/>
        <v>0.009316794116922595</v>
      </c>
      <c r="AE319">
        <f>2*$T$5*$U$5*Z319*$X$5/(Y319+Y320)</f>
        <v>1.2432367422542487E-05</v>
      </c>
      <c r="AF319">
        <f t="shared" si="52"/>
        <v>-4.6857819917536966E-07</v>
      </c>
      <c r="AG319">
        <f t="shared" si="59"/>
        <v>0.00428556900415548</v>
      </c>
      <c r="AH319">
        <f t="shared" si="53"/>
        <v>1.2423533885346523E-05</v>
      </c>
      <c r="AI319">
        <f>AI318+AH318</f>
        <v>0.003757997762828896</v>
      </c>
      <c r="AJ319" s="1">
        <f t="shared" si="54"/>
        <v>1.296</v>
      </c>
      <c r="AK319">
        <f>SQRT(AG319^2+AI319^2)</f>
        <v>0.005699881479013856</v>
      </c>
      <c r="AL319">
        <f t="shared" si="55"/>
        <v>0.005716447303503039</v>
      </c>
      <c r="AM319">
        <f t="shared" si="56"/>
        <v>0.008072571997110483</v>
      </c>
      <c r="AN319" s="3">
        <f t="shared" si="48"/>
        <v>1296</v>
      </c>
      <c r="AO319">
        <f t="shared" si="57"/>
        <v>0.006619983299479736</v>
      </c>
    </row>
    <row r="320" spans="25:41" ht="12.75">
      <c r="Y320">
        <f t="shared" si="58"/>
        <v>1300</v>
      </c>
      <c r="Z320">
        <f>(Y320/$V$5)^$O$5</f>
        <v>1.2196391792722403</v>
      </c>
      <c r="AA320">
        <f>$Q$5*(Y320-$V$5)</f>
        <v>7.916813487046279</v>
      </c>
      <c r="AB320">
        <f t="shared" si="49"/>
        <v>-0.0627905195293136</v>
      </c>
      <c r="AC320">
        <f t="shared" si="50"/>
        <v>0.9980267284282716</v>
      </c>
      <c r="AD320">
        <f t="shared" si="51"/>
        <v>0.009325895482489101</v>
      </c>
      <c r="AE320">
        <f>2*$T$5*$U$5*Z320*$X$5/(Y320+Y321)</f>
        <v>1.239635139973618E-05</v>
      </c>
      <c r="AF320">
        <f t="shared" si="52"/>
        <v>-7.783733446573685E-07</v>
      </c>
      <c r="AG320">
        <f t="shared" si="59"/>
        <v>0.004285100425956305</v>
      </c>
      <c r="AH320">
        <f t="shared" si="53"/>
        <v>1.2371890031925924E-05</v>
      </c>
      <c r="AI320">
        <f>AI319+AH319</f>
        <v>0.0037704212967142425</v>
      </c>
      <c r="AJ320" s="1">
        <f t="shared" si="54"/>
        <v>1.3</v>
      </c>
      <c r="AK320">
        <f>SQRT(AG320^2+AI320^2)</f>
        <v>0.0057077283060117025</v>
      </c>
      <c r="AL320">
        <f t="shared" si="55"/>
        <v>0.005734741366397224</v>
      </c>
      <c r="AM320">
        <f t="shared" si="56"/>
        <v>0.008091070445541476</v>
      </c>
      <c r="AN320" s="3">
        <f t="shared" si="48"/>
        <v>1300</v>
      </c>
      <c r="AO320">
        <f t="shared" si="57"/>
        <v>0.0066339869881594194</v>
      </c>
    </row>
    <row r="321" spans="25:41" ht="12.75">
      <c r="Y321">
        <f t="shared" si="58"/>
        <v>1304</v>
      </c>
      <c r="Z321">
        <f>(Y321/$V$5)^$O$5</f>
        <v>1.2198529094020936</v>
      </c>
      <c r="AA321">
        <f>$Q$5*(Y321-$V$5)</f>
        <v>7.941946228274998</v>
      </c>
      <c r="AB321">
        <f t="shared" si="49"/>
        <v>-0.08785119655074361</v>
      </c>
      <c r="AC321">
        <f t="shared" si="50"/>
        <v>0.9961336091431724</v>
      </c>
      <c r="AD321">
        <f t="shared" si="51"/>
        <v>0.009334970479304674</v>
      </c>
      <c r="AE321">
        <f>2*$T$5*$U$5*Z321*$X$5/(Y321+Y322)</f>
        <v>1.2360549703021887E-05</v>
      </c>
      <c r="AF321">
        <f t="shared" si="52"/>
        <v>-1.0858890814354113E-06</v>
      </c>
      <c r="AG321">
        <f t="shared" si="59"/>
        <v>0.004284322052611648</v>
      </c>
      <c r="AH321">
        <f t="shared" si="53"/>
        <v>1.231275898666476E-05</v>
      </c>
      <c r="AI321">
        <f>AI320+AH320</f>
        <v>0.0037827931867461684</v>
      </c>
      <c r="AJ321" s="1">
        <f t="shared" si="54"/>
        <v>1.304</v>
      </c>
      <c r="AK321">
        <f>SQRT(AG321^2+AI321^2)</f>
        <v>0.0057153249902510105</v>
      </c>
      <c r="AL321">
        <f t="shared" si="55"/>
        <v>0.005753035543146093</v>
      </c>
      <c r="AM321">
        <f t="shared" si="56"/>
        <v>0.008109399343039532</v>
      </c>
      <c r="AN321" s="3">
        <f t="shared" si="48"/>
        <v>1304</v>
      </c>
      <c r="AO321">
        <f t="shared" si="57"/>
        <v>0.006647850146961017</v>
      </c>
    </row>
    <row r="322" spans="25:41" ht="12.75">
      <c r="Y322">
        <f t="shared" si="58"/>
        <v>1308</v>
      </c>
      <c r="Z322">
        <f>(Y322/$V$5)^$O$5</f>
        <v>1.2200660222032933</v>
      </c>
      <c r="AA322">
        <f>$Q$5*(Y322-$V$5)</f>
        <v>7.967078969503715</v>
      </c>
      <c r="AB322">
        <f t="shared" si="49"/>
        <v>-0.11285638487348144</v>
      </c>
      <c r="AC322">
        <f t="shared" si="50"/>
        <v>0.9936113105200084</v>
      </c>
      <c r="AD322">
        <f t="shared" si="51"/>
        <v>0.00934401926430084</v>
      </c>
      <c r="AE322">
        <f>2*$T$5*$U$5*Z322*$X$5/(Y322+Y323)</f>
        <v>1.2324960406443503E-05</v>
      </c>
      <c r="AF322">
        <f t="shared" si="52"/>
        <v>-1.3909504751800084E-06</v>
      </c>
      <c r="AG322">
        <f t="shared" si="59"/>
        <v>0.004283236163530212</v>
      </c>
      <c r="AH322">
        <f t="shared" si="53"/>
        <v>1.2246220061553545E-05</v>
      </c>
      <c r="AI322">
        <f>AI321+AH321</f>
        <v>0.003795105945732833</v>
      </c>
      <c r="AJ322" s="1">
        <f t="shared" si="54"/>
        <v>1.308</v>
      </c>
      <c r="AK322">
        <f>SQRT(AG322^2+AI322^2)</f>
        <v>0.005722669060142279</v>
      </c>
      <c r="AL322">
        <f t="shared" si="55"/>
        <v>0.005771329833072051</v>
      </c>
      <c r="AM322">
        <f t="shared" si="56"/>
        <v>0.008127557395307473</v>
      </c>
      <c r="AN322" s="3">
        <f t="shared" si="48"/>
        <v>1308</v>
      </c>
      <c r="AO322">
        <f t="shared" si="57"/>
        <v>0.006661571789885663</v>
      </c>
    </row>
    <row r="323" spans="25:41" ht="12.75">
      <c r="Y323">
        <f t="shared" si="58"/>
        <v>1312</v>
      </c>
      <c r="Z323">
        <f>(Y323/$V$5)^$O$5</f>
        <v>1.220278521338602</v>
      </c>
      <c r="AA323">
        <f>$Q$5*(Y323-$V$5)</f>
        <v>7.992211710732434</v>
      </c>
      <c r="AB323">
        <f t="shared" si="49"/>
        <v>-0.13779029068463805</v>
      </c>
      <c r="AC323">
        <f t="shared" si="50"/>
        <v>0.9904614256966512</v>
      </c>
      <c r="AD323">
        <f t="shared" si="51"/>
        <v>0.009353041992998768</v>
      </c>
      <c r="AE323">
        <f>2*$T$5*$U$5*Z323*$X$5/(Y323+Y324)</f>
        <v>1.2289581607161907E-05</v>
      </c>
      <c r="AF323">
        <f t="shared" si="52"/>
        <v>-1.6933850220434204E-06</v>
      </c>
      <c r="AG323">
        <f t="shared" si="59"/>
        <v>0.004281845213055032</v>
      </c>
      <c r="AH323">
        <f t="shared" si="53"/>
        <v>1.2172356519844925E-05</v>
      </c>
      <c r="AI323">
        <f>AI322+AH322</f>
        <v>0.003807352165794387</v>
      </c>
      <c r="AJ323" s="1">
        <f t="shared" si="54"/>
        <v>1.312</v>
      </c>
      <c r="AK323">
        <f>SQRT(AG323^2+AI323^2)</f>
        <v>0.005729758192362179</v>
      </c>
      <c r="AL323">
        <f t="shared" si="55"/>
        <v>0.00578962423550359</v>
      </c>
      <c r="AM323">
        <f t="shared" si="56"/>
        <v>0.008145543427621759</v>
      </c>
      <c r="AN323" s="3">
        <f t="shared" si="48"/>
        <v>1312</v>
      </c>
      <c r="AO323">
        <f t="shared" si="57"/>
        <v>0.006675151029198145</v>
      </c>
    </row>
    <row r="324" spans="25:41" ht="12.75">
      <c r="Y324">
        <f t="shared" si="58"/>
        <v>1316</v>
      </c>
      <c r="Z324">
        <f>(Y324/$V$5)^$O$5</f>
        <v>1.2204904104379661</v>
      </c>
      <c r="AA324">
        <f>$Q$5*(Y324-$V$5)</f>
        <v>8.017344451961153</v>
      </c>
      <c r="AB324">
        <f t="shared" si="49"/>
        <v>-0.16263716519488378</v>
      </c>
      <c r="AC324">
        <f t="shared" si="50"/>
        <v>0.986685944207868</v>
      </c>
      <c r="AD324">
        <f t="shared" si="51"/>
        <v>0.009362038819526236</v>
      </c>
      <c r="AE324">
        <f>2*$T$5*$U$5*Z324*$X$5/(Y324+Y325)</f>
        <v>1.2254411425108207E-05</v>
      </c>
      <c r="AF324">
        <f t="shared" si="52"/>
        <v>-1.9930227353113945E-06</v>
      </c>
      <c r="AG324">
        <f t="shared" si="59"/>
        <v>0.004280151828032989</v>
      </c>
      <c r="AH324">
        <f t="shared" si="53"/>
        <v>1.2091255507694577E-05</v>
      </c>
      <c r="AI324">
        <f>AI323+AH323</f>
        <v>0.0038195245223142317</v>
      </c>
      <c r="AJ324" s="1">
        <f t="shared" si="54"/>
        <v>1.316</v>
      </c>
      <c r="AK324">
        <f>SQRT(AG324^2+AI324^2)</f>
        <v>0.005736590210880841</v>
      </c>
      <c r="AL324">
        <f t="shared" si="55"/>
        <v>0.005807918749775219</v>
      </c>
      <c r="AM324">
        <f t="shared" si="56"/>
        <v>0.008163356383961467</v>
      </c>
      <c r="AN324" s="3">
        <f t="shared" si="48"/>
        <v>1316</v>
      </c>
      <c r="AO324">
        <f t="shared" si="57"/>
        <v>0.0066885870746269055</v>
      </c>
    </row>
    <row r="325" spans="25:41" ht="12.75">
      <c r="Y325">
        <f t="shared" si="58"/>
        <v>1320</v>
      </c>
      <c r="Z325">
        <f>(Y325/$V$5)^$O$5</f>
        <v>1.2207016930989076</v>
      </c>
      <c r="AA325">
        <f>$Q$5*(Y325-$V$5)</f>
        <v>8.042477193189871</v>
      </c>
      <c r="AB325">
        <f t="shared" si="49"/>
        <v>-0.18738131458572502</v>
      </c>
      <c r="AC325">
        <f t="shared" si="50"/>
        <v>0.9822872507286886</v>
      </c>
      <c r="AD325">
        <f t="shared" si="51"/>
        <v>0.0093710098966343</v>
      </c>
      <c r="AE325">
        <f>2*$T$5*$U$5*Z325*$X$5/(Y325+Y326)</f>
        <v>1.2219448002643171E-05</v>
      </c>
      <c r="AF325">
        <f t="shared" si="52"/>
        <v>-2.289696230247189E-06</v>
      </c>
      <c r="AG325">
        <f t="shared" si="59"/>
        <v>0.004278158805297677</v>
      </c>
      <c r="AH325">
        <f t="shared" si="53"/>
        <v>1.2003007983938526E-05</v>
      </c>
      <c r="AI325">
        <f>AI324+AH324</f>
        <v>0.0038316157778219262</v>
      </c>
      <c r="AJ325" s="1">
        <f t="shared" si="54"/>
        <v>1.32</v>
      </c>
      <c r="AK325">
        <f>SQRT(AG325^2+AI325^2)</f>
        <v>0.005743163085983192</v>
      </c>
      <c r="AL325">
        <f t="shared" si="55"/>
        <v>0.005826213375227392</v>
      </c>
      <c r="AM325">
        <f t="shared" si="56"/>
        <v>0.008180995326112743</v>
      </c>
      <c r="AN325" s="3">
        <f aca="true" t="shared" si="60" ref="AN325:AN388">Y325</f>
        <v>1320</v>
      </c>
      <c r="AO325">
        <f t="shared" si="57"/>
        <v>0.006701879232545535</v>
      </c>
    </row>
    <row r="326" spans="25:41" ht="12.75">
      <c r="Y326">
        <f t="shared" si="58"/>
        <v>1324</v>
      </c>
      <c r="Z326">
        <f>(Y326/$V$5)^$O$5</f>
        <v>1.220912372886911</v>
      </c>
      <c r="AA326">
        <f>$Q$5*(Y326-$V$5)</f>
        <v>8.06760993441859</v>
      </c>
      <c r="AB326">
        <f aca="true" t="shared" si="61" ref="AB326:AB389">COS(AA326)</f>
        <v>-0.21200710992205524</v>
      </c>
      <c r="AC326">
        <f aca="true" t="shared" si="62" ref="AC326:AC389">SIN(AA326)</f>
        <v>0.9772681235681934</v>
      </c>
      <c r="AD326">
        <f aca="true" t="shared" si="63" ref="AD326:AD389">$T$5*(Z326-1)</f>
        <v>0.009379955375713676</v>
      </c>
      <c r="AE326">
        <f>2*$T$5*$U$5*Z326*$X$5/(Y326+Y327)</f>
        <v>1.218468950422279E-05</v>
      </c>
      <c r="AF326">
        <f aca="true" t="shared" si="64" ref="AF326:AF389">AB326*AE326</f>
        <v>-2.5832408070878737E-06</v>
      </c>
      <c r="AG326">
        <f t="shared" si="59"/>
        <v>0.00427586910906743</v>
      </c>
      <c r="AH326">
        <f aca="true" t="shared" si="65" ref="AH326:AH389">AC326*AE326</f>
        <v>1.1907708648052866E-05</v>
      </c>
      <c r="AI326">
        <f>AI325+AH325</f>
        <v>0.003843618785805865</v>
      </c>
      <c r="AJ326" s="1">
        <f aca="true" t="shared" si="66" ref="AJ326:AJ389">Y326/$P$5</f>
        <v>1.324</v>
      </c>
      <c r="AK326">
        <f>SQRT(AG326^2+AI326^2)</f>
        <v>0.0057494749332853735</v>
      </c>
      <c r="AL326">
        <f aca="true" t="shared" si="67" ref="AL326:AL389">$W$5*(Y326/$V$5-Z326)</f>
        <v>0.005844508111206434</v>
      </c>
      <c r="AM326">
        <f aca="true" t="shared" si="68" ref="AM326:AM389">SQRT(AK326^2+AL326^2)</f>
        <v>0.008198459432749218</v>
      </c>
      <c r="AN326" s="3">
        <f t="shared" si="60"/>
        <v>1324</v>
      </c>
      <c r="AO326">
        <f aca="true" t="shared" si="69" ref="AO326:AO389">AM326/Z326</f>
        <v>0.006715026905136144</v>
      </c>
    </row>
    <row r="327" spans="25:41" ht="12.75">
      <c r="Y327">
        <f t="shared" si="58"/>
        <v>1328</v>
      </c>
      <c r="Z327">
        <f>(Y327/$V$5)^$O$5</f>
        <v>1.2211224533358047</v>
      </c>
      <c r="AA327">
        <f>$Q$5*(Y327-$V$5)</f>
        <v>8.092742675647308</v>
      </c>
      <c r="AB327">
        <f t="shared" si="61"/>
        <v>-0.23649899702372548</v>
      </c>
      <c r="AC327">
        <f t="shared" si="62"/>
        <v>0.9716317329146738</v>
      </c>
      <c r="AD327">
        <f t="shared" si="63"/>
        <v>0.009388875406810996</v>
      </c>
      <c r="AE327">
        <f>2*$T$5*$U$5*Z327*$X$5/(Y327+Y328)</f>
        <v>1.2150134116069808E-05</v>
      </c>
      <c r="AF327">
        <f t="shared" si="64"/>
        <v>-2.873494532154259E-06</v>
      </c>
      <c r="AG327">
        <f t="shared" si="59"/>
        <v>0.004273285868260342</v>
      </c>
      <c r="AH327">
        <f t="shared" si="65"/>
        <v>1.1805455866342606E-05</v>
      </c>
      <c r="AI327">
        <f>AI326+AH326</f>
        <v>0.0038555264944539177</v>
      </c>
      <c r="AJ327" s="1">
        <f t="shared" si="66"/>
        <v>1.328</v>
      </c>
      <c r="AK327">
        <f>SQRT(AG327^2+AI327^2)</f>
        <v>0.005755524012747202</v>
      </c>
      <c r="AL327">
        <f t="shared" si="67"/>
        <v>0.0058628029570644774</v>
      </c>
      <c r="AM327">
        <f t="shared" si="68"/>
        <v>0.008215747998488857</v>
      </c>
      <c r="AN327" s="3">
        <f t="shared" si="60"/>
        <v>1328</v>
      </c>
      <c r="AO327">
        <f t="shared" si="69"/>
        <v>0.006728029589534992</v>
      </c>
    </row>
    <row r="328" spans="25:41" ht="12.75">
      <c r="Y328">
        <f aca="true" t="shared" si="70" ref="Y328:Y391">Y327+$X$5</f>
        <v>1332</v>
      </c>
      <c r="Z328">
        <f>(Y328/$V$5)^$O$5</f>
        <v>1.2213319379481364</v>
      </c>
      <c r="AA328">
        <f>$Q$5*(Y328-$V$5)</f>
        <v>8.117875416876027</v>
      </c>
      <c r="AB328">
        <f t="shared" si="61"/>
        <v>-0.26084150628989794</v>
      </c>
      <c r="AC328">
        <f t="shared" si="62"/>
        <v>0.9653816388332737</v>
      </c>
      <c r="AD328">
        <f t="shared" si="63"/>
        <v>0.009397770138644672</v>
      </c>
      <c r="AE328">
        <f>2*$T$5*$U$5*Z328*$X$5/(Y328+Y329)</f>
        <v>1.2115780045851115E-05</v>
      </c>
      <c r="AF328">
        <f t="shared" si="64"/>
        <v>-3.1602983170368936E-06</v>
      </c>
      <c r="AG328">
        <f aca="true" t="shared" si="71" ref="AG328:AG391">AG327+AF327</f>
        <v>0.004270412373728188</v>
      </c>
      <c r="AH328">
        <f t="shared" si="65"/>
        <v>1.1696351596407224E-05</v>
      </c>
      <c r="AI328">
        <f>AI327+AH327</f>
        <v>0.0038673319503202603</v>
      </c>
      <c r="AJ328" s="1">
        <f t="shared" si="66"/>
        <v>1.332</v>
      </c>
      <c r="AK328">
        <f>SQRT(AG328^2+AI328^2)</f>
        <v>0.005761308727681474</v>
      </c>
      <c r="AL328">
        <f t="shared" si="67"/>
        <v>0.005881097912159385</v>
      </c>
      <c r="AM328">
        <f t="shared" si="68"/>
        <v>0.008232860432927562</v>
      </c>
      <c r="AN328" s="3">
        <f t="shared" si="60"/>
        <v>1332</v>
      </c>
      <c r="AO328">
        <f t="shared" si="69"/>
        <v>0.0067408868769606905</v>
      </c>
    </row>
    <row r="329" spans="25:41" ht="12.75">
      <c r="Y329">
        <f t="shared" si="70"/>
        <v>1336</v>
      </c>
      <c r="Z329">
        <f>(Y329/$V$5)^$O$5</f>
        <v>1.221540830195543</v>
      </c>
      <c r="AA329">
        <f>$Q$5*(Y329-$V$5)</f>
        <v>8.143008158104744</v>
      </c>
      <c r="AB329">
        <f t="shared" si="61"/>
        <v>-0.2850192624699756</v>
      </c>
      <c r="AC329">
        <f t="shared" si="62"/>
        <v>0.9585217890173761</v>
      </c>
      <c r="AD329">
        <f t="shared" si="63"/>
        <v>0.009406639718620664</v>
      </c>
      <c r="AE329">
        <f>2*$T$5*$U$5*Z329*$X$5/(Y329+Y330)</f>
        <v>1.208162552236085E-05</v>
      </c>
      <c r="AF329">
        <f t="shared" si="64"/>
        <v>-3.443495995821723E-06</v>
      </c>
      <c r="AG329">
        <f t="shared" si="71"/>
        <v>0.0042672520754111504</v>
      </c>
      <c r="AH329">
        <f t="shared" si="65"/>
        <v>1.1580501309931312E-05</v>
      </c>
      <c r="AI329">
        <f>AI328+AH328</f>
        <v>0.0038790283019166675</v>
      </c>
      <c r="AJ329" s="1">
        <f t="shared" si="66"/>
        <v>1.336</v>
      </c>
      <c r="AK329">
        <f>SQRT(AG329^2+AI329^2)</f>
        <v>0.005766827623760856</v>
      </c>
      <c r="AL329">
        <f t="shared" si="67"/>
        <v>0.005899392975854692</v>
      </c>
      <c r="AM329">
        <f t="shared" si="68"/>
        <v>0.00824979625964999</v>
      </c>
      <c r="AN329" s="3">
        <f t="shared" si="60"/>
        <v>1336</v>
      </c>
      <c r="AO329">
        <f t="shared" si="69"/>
        <v>0.006753598451825282</v>
      </c>
    </row>
    <row r="330" spans="25:41" ht="12.75">
      <c r="Y330">
        <f t="shared" si="70"/>
        <v>1340</v>
      </c>
      <c r="Z330">
        <f>(Y330/$V$5)^$O$5</f>
        <v>1.2217491335191148</v>
      </c>
      <c r="AA330">
        <f>$Q$5*(Y330-$V$5)</f>
        <v>8.168140899333462</v>
      </c>
      <c r="AB330">
        <f t="shared" si="61"/>
        <v>-0.3090169943749471</v>
      </c>
      <c r="AC330">
        <f t="shared" si="62"/>
        <v>0.9510565162951536</v>
      </c>
      <c r="AD330">
        <f t="shared" si="63"/>
        <v>0.009415484292847914</v>
      </c>
      <c r="AE330">
        <f>2*$T$5*$U$5*Z330*$X$5/(Y330+Y331)</f>
        <v>1.2047668795209148E-05</v>
      </c>
      <c r="AF330">
        <f t="shared" si="64"/>
        <v>-3.7229344003203714E-06</v>
      </c>
      <c r="AG330">
        <f t="shared" si="71"/>
        <v>0.004263808579415329</v>
      </c>
      <c r="AH330">
        <f t="shared" si="65"/>
        <v>1.1458013913849444E-05</v>
      </c>
      <c r="AI330">
        <f>AI329+AH329</f>
        <v>0.0038906088032265988</v>
      </c>
      <c r="AJ330" s="1">
        <f t="shared" si="66"/>
        <v>1.34</v>
      </c>
      <c r="AK330">
        <f>SQRT(AG330^2+AI330^2)</f>
        <v>0.005772079388023009</v>
      </c>
      <c r="AL330">
        <f t="shared" si="67"/>
        <v>0.005917688147519531</v>
      </c>
      <c r="AM330">
        <f t="shared" si="68"/>
        <v>0.008266555115217778</v>
      </c>
      <c r="AN330" s="3">
        <f t="shared" si="60"/>
        <v>1340</v>
      </c>
      <c r="AO330">
        <f t="shared" si="69"/>
        <v>0.006766164090828425</v>
      </c>
    </row>
    <row r="331" spans="25:41" ht="12.75">
      <c r="Y331">
        <f t="shared" si="70"/>
        <v>1344</v>
      </c>
      <c r="Z331">
        <f>(Y331/$V$5)^$O$5</f>
        <v>1.2219568513297543</v>
      </c>
      <c r="AA331">
        <f>$Q$5*(Y331-$V$5)</f>
        <v>8.19327364056218</v>
      </c>
      <c r="AB331">
        <f t="shared" si="61"/>
        <v>-0.33281954452298657</v>
      </c>
      <c r="AC331">
        <f t="shared" si="62"/>
        <v>0.9429905358928645</v>
      </c>
      <c r="AD331">
        <f t="shared" si="63"/>
        <v>0.00942430400615359</v>
      </c>
      <c r="AE331">
        <f>2*$T$5*$U$5*Z331*$X$5/(Y331+Y332)</f>
        <v>1.2013908134516358E-05</v>
      </c>
      <c r="AF331">
        <f t="shared" si="64"/>
        <v>-3.998463433270738E-06</v>
      </c>
      <c r="AG331">
        <f t="shared" si="71"/>
        <v>0.004260085645015009</v>
      </c>
      <c r="AH331">
        <f t="shared" si="65"/>
        <v>1.1329001669935225E-05</v>
      </c>
      <c r="AI331">
        <f>AI330+AH330</f>
        <v>0.0039020668171404482</v>
      </c>
      <c r="AJ331" s="1">
        <f t="shared" si="66"/>
        <v>1.344</v>
      </c>
      <c r="AK331">
        <f>SQRT(AG331^2+AI331^2)</f>
        <v>0.005777062847874474</v>
      </c>
      <c r="AL331">
        <f t="shared" si="67"/>
        <v>0.005935983426528566</v>
      </c>
      <c r="AM331">
        <f t="shared" si="68"/>
        <v>0.008283136748135536</v>
      </c>
      <c r="AN331" s="3">
        <f t="shared" si="60"/>
        <v>1344</v>
      </c>
      <c r="AO331">
        <f t="shared" si="69"/>
        <v>0.006778583662034945</v>
      </c>
    </row>
    <row r="332" spans="25:41" ht="12.75">
      <c r="Y332">
        <f t="shared" si="70"/>
        <v>1348</v>
      </c>
      <c r="Z332">
        <f>(Y332/$V$5)^$O$5</f>
        <v>1.2221639870085308</v>
      </c>
      <c r="AA332">
        <f>$Q$5*(Y332-$V$5)</f>
        <v>8.2184063817909</v>
      </c>
      <c r="AB332">
        <f t="shared" si="61"/>
        <v>-0.3564118787132508</v>
      </c>
      <c r="AC332">
        <f t="shared" si="62"/>
        <v>0.934328942456612</v>
      </c>
      <c r="AD332">
        <f t="shared" si="63"/>
        <v>0.009433099002098141</v>
      </c>
      <c r="AE332">
        <f>2*$T$5*$U$5*Z332*$X$5/(Y332+Y333)</f>
        <v>1.1980341830612661E-05</v>
      </c>
      <c r="AF332">
        <f t="shared" si="64"/>
        <v>-4.269936139475605E-06</v>
      </c>
      <c r="AG332">
        <f t="shared" si="71"/>
        <v>0.004256087181581738</v>
      </c>
      <c r="AH332">
        <f t="shared" si="65"/>
        <v>1.1193580112865039E-05</v>
      </c>
      <c r="AI332">
        <f>AI331+AH331</f>
        <v>0.003913395818810383</v>
      </c>
      <c r="AJ332" s="1">
        <f t="shared" si="66"/>
        <v>1.348</v>
      </c>
      <c r="AK332">
        <f>SQRT(AG332^2+AI332^2)</f>
        <v>0.005781776970093794</v>
      </c>
      <c r="AL332">
        <f t="shared" si="67"/>
        <v>0.005954278812261936</v>
      </c>
      <c r="AM332">
        <f t="shared" si="68"/>
        <v>0.008299541017794803</v>
      </c>
      <c r="AN332" s="3">
        <f t="shared" si="60"/>
        <v>1348</v>
      </c>
      <c r="AO332">
        <f t="shared" si="69"/>
        <v>0.006790857123935915</v>
      </c>
    </row>
    <row r="333" spans="25:41" ht="12.75">
      <c r="Y333">
        <f t="shared" si="70"/>
        <v>1352</v>
      </c>
      <c r="Z333">
        <f>(Y333/$V$5)^$O$5</f>
        <v>1.2223705439070283</v>
      </c>
      <c r="AA333">
        <f>$Q$5*(Y333-$V$5)</f>
        <v>8.243539123019618</v>
      </c>
      <c r="AB333">
        <f t="shared" si="61"/>
        <v>-0.3797790955218014</v>
      </c>
      <c r="AC333">
        <f t="shared" si="62"/>
        <v>0.9250772068344579</v>
      </c>
      <c r="AD333">
        <f t="shared" si="63"/>
        <v>0.009441869422990067</v>
      </c>
      <c r="AE333">
        <f>2*$T$5*$U$5*Z333*$X$5/(Y333+Y334)</f>
        <v>1.1946968193742957E-05</v>
      </c>
      <c r="AF333">
        <f t="shared" si="64"/>
        <v>-4.53720877484743E-06</v>
      </c>
      <c r="AG333">
        <f t="shared" si="71"/>
        <v>0.004251817245442263</v>
      </c>
      <c r="AH333">
        <f t="shared" si="65"/>
        <v>1.1051867966807844E-05</v>
      </c>
      <c r="AI333">
        <f>AI332+AH332</f>
        <v>0.003924589398923249</v>
      </c>
      <c r="AJ333" s="1">
        <f t="shared" si="66"/>
        <v>1.352</v>
      </c>
      <c r="AK333">
        <f>SQRT(AG333^2+AI333^2)</f>
        <v>0.005786220859834247</v>
      </c>
      <c r="AL333">
        <f t="shared" si="67"/>
        <v>0.00597257430410518</v>
      </c>
      <c r="AM333">
        <f t="shared" si="68"/>
        <v>0.008315767893396163</v>
      </c>
      <c r="AN333" s="3">
        <f t="shared" si="60"/>
        <v>1352</v>
      </c>
      <c r="AO333">
        <f t="shared" si="69"/>
        <v>0.006802984524493456</v>
      </c>
    </row>
    <row r="334" spans="25:41" ht="12.75">
      <c r="Y334">
        <f t="shared" si="70"/>
        <v>1356</v>
      </c>
      <c r="Z334">
        <f>(Y334/$V$5)^$O$5</f>
        <v>1.2225765253476886</v>
      </c>
      <c r="AA334">
        <f>$Q$5*(Y334-$V$5)</f>
        <v>8.268671864248336</v>
      </c>
      <c r="AB334">
        <f t="shared" si="61"/>
        <v>-0.40290643571366314</v>
      </c>
      <c r="AC334">
        <f t="shared" si="62"/>
        <v>0.9152411726209173</v>
      </c>
      <c r="AD334">
        <f t="shared" si="63"/>
        <v>0.009450615409900488</v>
      </c>
      <c r="AE334">
        <f>2*$T$5*$U$5*Z334*$X$5/(Y334+Y335)</f>
        <v>1.1913785553776909E-05</v>
      </c>
      <c r="AF334">
        <f t="shared" si="64"/>
        <v>-4.8001408733291845E-06</v>
      </c>
      <c r="AG334">
        <f t="shared" si="71"/>
        <v>0.004247280036667416</v>
      </c>
      <c r="AH334">
        <f t="shared" si="65"/>
        <v>1.0903987060592922E-05</v>
      </c>
      <c r="AI334">
        <f>AI333+AH333</f>
        <v>0.003935641266890056</v>
      </c>
      <c r="AJ334" s="1">
        <f t="shared" si="66"/>
        <v>1.356</v>
      </c>
      <c r="AK334">
        <f>SQRT(AG334^2+AI334^2)</f>
        <v>0.005790393759626502</v>
      </c>
      <c r="AL334">
        <f t="shared" si="67"/>
        <v>0.0059908699014491855</v>
      </c>
      <c r="AM334">
        <f t="shared" si="68"/>
        <v>0.008331817452849727</v>
      </c>
      <c r="AN334" s="3">
        <f t="shared" si="60"/>
        <v>1356</v>
      </c>
      <c r="AO334">
        <f t="shared" si="69"/>
        <v>0.006814966000169388</v>
      </c>
    </row>
    <row r="335" spans="25:41" ht="12.75">
      <c r="Y335">
        <f t="shared" si="70"/>
        <v>1360</v>
      </c>
      <c r="Z335">
        <f>(Y335/$V$5)^$O$5</f>
        <v>1.2227819346241513</v>
      </c>
      <c r="AA335">
        <f>$Q$5*(Y335-$V$5)</f>
        <v>8.293804605477055</v>
      </c>
      <c r="AB335">
        <f t="shared" si="61"/>
        <v>-0.4257792915650733</v>
      </c>
      <c r="AC335">
        <f t="shared" si="62"/>
        <v>0.9048270524660192</v>
      </c>
      <c r="AD335">
        <f t="shared" si="63"/>
        <v>0.009459337102677578</v>
      </c>
      <c r="AE335">
        <f>2*$T$5*$U$5*Z335*$X$5/(Y335+Y336)</f>
        <v>1.1880792259924069E-05</v>
      </c>
      <c r="AF335">
        <f t="shared" si="64"/>
        <v>-5.058595311662276E-06</v>
      </c>
      <c r="AG335">
        <f t="shared" si="71"/>
        <v>0.004242479895794086</v>
      </c>
      <c r="AH335">
        <f t="shared" si="65"/>
        <v>1.075006224150819E-05</v>
      </c>
      <c r="AI335">
        <f>AI334+AH334</f>
        <v>0.003946545253950649</v>
      </c>
      <c r="AJ335" s="1">
        <f t="shared" si="66"/>
        <v>1.36</v>
      </c>
      <c r="AK335">
        <f>SQRT(AG335^2+AI335^2)</f>
        <v>0.005794295048381416</v>
      </c>
      <c r="AL335">
        <f t="shared" si="67"/>
        <v>0.006009165603690118</v>
      </c>
      <c r="AM335">
        <f t="shared" si="68"/>
        <v>0.008347689881654075</v>
      </c>
      <c r="AN335" s="3">
        <f t="shared" si="60"/>
        <v>1360</v>
      </c>
      <c r="AO335">
        <f t="shared" si="69"/>
        <v>0.006826801774937834</v>
      </c>
    </row>
    <row r="336" spans="25:41" ht="12.75">
      <c r="Y336">
        <f t="shared" si="70"/>
        <v>1364</v>
      </c>
      <c r="Z336">
        <f>(Y336/$V$5)^$O$5</f>
        <v>1.2229867750015857</v>
      </c>
      <c r="AA336">
        <f>$Q$5*(Y336-$V$5)</f>
        <v>8.318937346705773</v>
      </c>
      <c r="AB336">
        <f t="shared" si="61"/>
        <v>-0.4483832160900331</v>
      </c>
      <c r="AC336">
        <f t="shared" si="62"/>
        <v>0.8938414241512633</v>
      </c>
      <c r="AD336">
        <f t="shared" si="63"/>
        <v>0.009468034639960666</v>
      </c>
      <c r="AE336">
        <f>2*$T$5*$U$5*Z336*$X$5/(Y336+Y337)</f>
        <v>1.1847986680453941E-05</v>
      </c>
      <c r="AF336">
        <f t="shared" si="64"/>
        <v>-5.312438371973814E-06</v>
      </c>
      <c r="AG336">
        <f t="shared" si="71"/>
        <v>0.0042374213004824236</v>
      </c>
      <c r="AH336">
        <f t="shared" si="65"/>
        <v>1.0590221287782149E-05</v>
      </c>
      <c r="AI336">
        <f>AI335+AH335</f>
        <v>0.003957295316192157</v>
      </c>
      <c r="AJ336" s="1">
        <f t="shared" si="66"/>
        <v>1.364</v>
      </c>
      <c r="AK336">
        <f>SQRT(AG336^2+AI336^2)</f>
        <v>0.0057979242403931545</v>
      </c>
      <c r="AL336">
        <f t="shared" si="67"/>
        <v>0.006027461410229361</v>
      </c>
      <c r="AM336">
        <f t="shared" si="68"/>
        <v>0.008363385471753809</v>
      </c>
      <c r="AN336" s="3">
        <f t="shared" si="60"/>
        <v>1364</v>
      </c>
      <c r="AO336">
        <f t="shared" si="69"/>
        <v>0.006838492159281906</v>
      </c>
    </row>
    <row r="337" spans="25:41" ht="12.75">
      <c r="Y337">
        <f t="shared" si="70"/>
        <v>1368</v>
      </c>
      <c r="Z337">
        <f>(Y337/$V$5)^$O$5</f>
        <v>1.2231910497170202</v>
      </c>
      <c r="AA337">
        <f>$Q$5*(Y337-$V$5)</f>
        <v>8.34407008793449</v>
      </c>
      <c r="AB337">
        <f t="shared" si="61"/>
        <v>-0.470703932165332</v>
      </c>
      <c r="AC337">
        <f t="shared" si="62"/>
        <v>0.8822912264349536</v>
      </c>
      <c r="AD337">
        <f t="shared" si="63"/>
        <v>0.009476708159194209</v>
      </c>
      <c r="AE337">
        <f>2*$T$5*$U$5*Z337*$X$5/(Y337+Y338)</f>
        <v>1.1815367202420901E-05</v>
      </c>
      <c r="AF337">
        <f t="shared" si="64"/>
        <v>-5.5615398021568165E-06</v>
      </c>
      <c r="AG337">
        <f t="shared" si="71"/>
        <v>0.00423210886211045</v>
      </c>
      <c r="AH337">
        <f t="shared" si="65"/>
        <v>1.0424594819803264E-05</v>
      </c>
      <c r="AI337">
        <f>AI336+AH336</f>
        <v>0.003967885537479939</v>
      </c>
      <c r="AJ337" s="1">
        <f t="shared" si="66"/>
        <v>1.368</v>
      </c>
      <c r="AK337">
        <f>SQRT(AG337^2+AI337^2)</f>
        <v>0.005801280984342706</v>
      </c>
      <c r="AL337">
        <f t="shared" si="67"/>
        <v>0.006045757320473458</v>
      </c>
      <c r="AM337">
        <f t="shared" si="68"/>
        <v>0.008378904620375785</v>
      </c>
      <c r="AN337" s="3">
        <f t="shared" si="60"/>
        <v>1368</v>
      </c>
      <c r="AO337">
        <f t="shared" si="69"/>
        <v>0.00685003754917452</v>
      </c>
    </row>
    <row r="338" spans="25:41" ht="12.75">
      <c r="Y338">
        <f t="shared" si="70"/>
        <v>1372</v>
      </c>
      <c r="Z338">
        <f>(Y338/$V$5)^$O$5</f>
        <v>1.2233947619796668</v>
      </c>
      <c r="AA338">
        <f>$Q$5*(Y338-$V$5)</f>
        <v>8.369202829163209</v>
      </c>
      <c r="AB338">
        <f t="shared" si="61"/>
        <v>-0.49272734154829123</v>
      </c>
      <c r="AC338">
        <f t="shared" si="62"/>
        <v>0.8701837546695259</v>
      </c>
      <c r="AD338">
        <f t="shared" si="63"/>
        <v>0.009485357796641582</v>
      </c>
      <c r="AE338">
        <f>2*$T$5*$U$5*Z338*$X$5/(Y338+Y339)</f>
        <v>1.1782932231393907E-05</v>
      </c>
      <c r="AF338">
        <f t="shared" si="64"/>
        <v>-5.805772874018395E-06</v>
      </c>
      <c r="AG338">
        <f t="shared" si="71"/>
        <v>0.004226547322308293</v>
      </c>
      <c r="AH338">
        <f t="shared" si="65"/>
        <v>1.0253316210130925E-05</v>
      </c>
      <c r="AI338">
        <f>AI337+AH337</f>
        <v>0.003978310132299742</v>
      </c>
      <c r="AJ338" s="1">
        <f t="shared" si="66"/>
        <v>1.372</v>
      </c>
      <c r="AK338">
        <f>SQRT(AG338^2+AI338^2)</f>
        <v>0.005804365062301835</v>
      </c>
      <c r="AL338">
        <f t="shared" si="67"/>
        <v>0.006064053333834052</v>
      </c>
      <c r="AM338">
        <f t="shared" si="68"/>
        <v>0.00839424782884411</v>
      </c>
      <c r="AN338" s="3">
        <f t="shared" si="60"/>
        <v>1372</v>
      </c>
      <c r="AO338">
        <f t="shared" si="69"/>
        <v>0.0068614384250434</v>
      </c>
    </row>
    <row r="339" spans="25:41" ht="12.75">
      <c r="Y339">
        <f t="shared" si="70"/>
        <v>1376</v>
      </c>
      <c r="Z339">
        <f>(Y339/$V$5)^$O$5</f>
        <v>1.2235979149712395</v>
      </c>
      <c r="AA339">
        <f>$Q$5*(Y339-$V$5)</f>
        <v>8.394335570391927</v>
      </c>
      <c r="AB339">
        <f t="shared" si="61"/>
        <v>-0.5144395337815063</v>
      </c>
      <c r="AC339">
        <f t="shared" si="62"/>
        <v>0.8575266561936523</v>
      </c>
      <c r="AD339">
        <f t="shared" si="63"/>
        <v>0.009493983687398592</v>
      </c>
      <c r="AE339">
        <f>2*$T$5*$U$5*Z339*$X$5/(Y339+Y340)</f>
        <v>1.1750680191190823E-05</v>
      </c>
      <c r="AF339">
        <f t="shared" si="64"/>
        <v>-6.0450144391717886E-06</v>
      </c>
      <c r="AG339">
        <f t="shared" si="71"/>
        <v>0.004220741549434274</v>
      </c>
      <c r="AH339">
        <f t="shared" si="65"/>
        <v>1.0076521492352854E-05</v>
      </c>
      <c r="AI339">
        <f>AI338+AH338</f>
        <v>0.003988563448509873</v>
      </c>
      <c r="AJ339" s="1">
        <f t="shared" si="66"/>
        <v>1.376</v>
      </c>
      <c r="AK339">
        <f>SQRT(AG339^2+AI339^2)</f>
        <v>0.005807176388737457</v>
      </c>
      <c r="AL339">
        <f t="shared" si="67"/>
        <v>0.006082349449727832</v>
      </c>
      <c r="AM339">
        <f t="shared" si="68"/>
        <v>0.008409415701373924</v>
      </c>
      <c r="AN339" s="3">
        <f t="shared" si="60"/>
        <v>1376</v>
      </c>
      <c r="AO339">
        <f t="shared" si="69"/>
        <v>0.006872695350720328</v>
      </c>
    </row>
    <row r="340" spans="25:41" ht="12.75">
      <c r="Y340">
        <f t="shared" si="70"/>
        <v>1380</v>
      </c>
      <c r="Z340">
        <f>(Y340/$V$5)^$O$5</f>
        <v>1.2238005118462696</v>
      </c>
      <c r="AA340">
        <f>$Q$5*(Y340-$V$5)</f>
        <v>8.419468311620646</v>
      </c>
      <c r="AB340">
        <f t="shared" si="61"/>
        <v>-0.5358267949789967</v>
      </c>
      <c r="AC340">
        <f t="shared" si="62"/>
        <v>0.8443279255020151</v>
      </c>
      <c r="AD340">
        <f t="shared" si="63"/>
        <v>0.00950258596540687</v>
      </c>
      <c r="AE340">
        <f>2*$T$5*$U$5*Z340*$X$5/(Y340+Y341)</f>
        <v>1.1718609523617358E-05</v>
      </c>
      <c r="AF340">
        <f t="shared" si="64"/>
        <v>-6.2791449826502355E-06</v>
      </c>
      <c r="AG340">
        <f t="shared" si="71"/>
        <v>0.0042146965349951025</v>
      </c>
      <c r="AH340">
        <f t="shared" si="65"/>
        <v>9.894349268844E-06</v>
      </c>
      <c r="AI340">
        <f>AI339+AH339</f>
        <v>0.003998639970002226</v>
      </c>
      <c r="AJ340" s="1">
        <f t="shared" si="66"/>
        <v>1.38</v>
      </c>
      <c r="AK340">
        <f>SQRT(AG340^2+AI340^2)</f>
        <v>0.005809715009516312</v>
      </c>
      <c r="AL340">
        <f t="shared" si="67"/>
        <v>0.006100645667576462</v>
      </c>
      <c r="AM340">
        <f t="shared" si="68"/>
        <v>0.008424408943843989</v>
      </c>
      <c r="AN340" s="3">
        <f t="shared" si="60"/>
        <v>1380</v>
      </c>
      <c r="AO340">
        <f t="shared" si="69"/>
        <v>0.006883808972374608</v>
      </c>
    </row>
    <row r="341" spans="25:41" ht="12.75">
      <c r="Y341">
        <f t="shared" si="70"/>
        <v>1384</v>
      </c>
      <c r="Z341">
        <f>(Y341/$V$5)^$O$5</f>
        <v>1.2240025557324161</v>
      </c>
      <c r="AA341">
        <f>$Q$5*(Y341-$V$5)</f>
        <v>8.444601052849364</v>
      </c>
      <c r="AB341">
        <f t="shared" si="61"/>
        <v>-0.5568756164881882</v>
      </c>
      <c r="AC341">
        <f t="shared" si="62"/>
        <v>0.8305958991958126</v>
      </c>
      <c r="AD341">
        <f t="shared" si="63"/>
        <v>0.009511164763467042</v>
      </c>
      <c r="AE341">
        <f>2*$T$5*$U$5*Z341*$X$5/(Y341+Y342)</f>
        <v>1.1686718688210452E-05</v>
      </c>
      <c r="AF341">
        <f t="shared" si="64"/>
        <v>-6.508048674221225E-06</v>
      </c>
      <c r="AG341">
        <f t="shared" si="71"/>
        <v>0.004208417390012452</v>
      </c>
      <c r="AH341">
        <f t="shared" si="65"/>
        <v>9.706940617482668E-06</v>
      </c>
      <c r="AI341">
        <f>AI340+AH340</f>
        <v>0.00400853431927107</v>
      </c>
      <c r="AJ341" s="1">
        <f t="shared" si="66"/>
        <v>1.384</v>
      </c>
      <c r="AK341">
        <f>SQRT(AG341^2+AI341^2)</f>
        <v>0.005811981100909844</v>
      </c>
      <c r="AL341">
        <f t="shared" si="67"/>
        <v>0.0061189419868065385</v>
      </c>
      <c r="AM341">
        <f t="shared" si="68"/>
        <v>0.008439228362548151</v>
      </c>
      <c r="AN341" s="3">
        <f t="shared" si="60"/>
        <v>1384</v>
      </c>
      <c r="AO341">
        <f t="shared" si="69"/>
        <v>0.006894780017430849</v>
      </c>
    </row>
    <row r="342" spans="25:41" ht="12.75">
      <c r="Y342">
        <f t="shared" si="70"/>
        <v>1388</v>
      </c>
      <c r="Z342">
        <f>(Y342/$V$5)^$O$5</f>
        <v>1.2242040497307711</v>
      </c>
      <c r="AA342">
        <f>$Q$5*(Y342-$V$5)</f>
        <v>8.469733794078083</v>
      </c>
      <c r="AB342">
        <f t="shared" si="61"/>
        <v>-0.577572703422268</v>
      </c>
      <c r="AC342">
        <f t="shared" si="62"/>
        <v>0.8163392507171837</v>
      </c>
      <c r="AD342">
        <f t="shared" si="63"/>
        <v>0.009519720213251702</v>
      </c>
      <c r="AE342">
        <f>2*$T$5*$U$5*Z342*$X$5/(Y342+Y343)</f>
        <v>1.1655006161986068E-05</v>
      </c>
      <c r="AF342">
        <f t="shared" si="64"/>
        <v>-6.731613417381485E-06</v>
      </c>
      <c r="AG342">
        <f t="shared" si="71"/>
        <v>0.0042019093413382304</v>
      </c>
      <c r="AH342">
        <f t="shared" si="65"/>
        <v>9.514438997379866E-06</v>
      </c>
      <c r="AI342">
        <f>AI341+AH341</f>
        <v>0.004018241259888552</v>
      </c>
      <c r="AJ342" s="1">
        <f t="shared" si="66"/>
        <v>1.388</v>
      </c>
      <c r="AK342">
        <f>SQRT(AG342^2+AI342^2)</f>
        <v>0.005813974968599041</v>
      </c>
      <c r="AL342">
        <f t="shared" si="67"/>
        <v>0.006137238406849527</v>
      </c>
      <c r="AM342">
        <f t="shared" si="68"/>
        <v>0.008453874862925589</v>
      </c>
      <c r="AN342" s="3">
        <f t="shared" si="60"/>
        <v>1388</v>
      </c>
      <c r="AO342">
        <f t="shared" si="69"/>
        <v>0.0069056092934709525</v>
      </c>
    </row>
    <row r="343" spans="25:41" ht="12.75">
      <c r="Y343">
        <f t="shared" si="70"/>
        <v>1392</v>
      </c>
      <c r="Z343">
        <f>(Y343/$V$5)^$O$5</f>
        <v>1.2244049969161612</v>
      </c>
      <c r="AA343">
        <f>$Q$5*(Y343-$V$5)</f>
        <v>8.494866535306802</v>
      </c>
      <c r="AB343">
        <f t="shared" si="61"/>
        <v>-0.5979049830575194</v>
      </c>
      <c r="AC343">
        <f t="shared" si="62"/>
        <v>0.8015669848708762</v>
      </c>
      <c r="AD343">
        <f t="shared" si="63"/>
        <v>0.009528252445318212</v>
      </c>
      <c r="AE343">
        <f>2*$T$5*$U$5*Z343*$X$5/(Y343+Y344)</f>
        <v>1.1623470439191272E-05</v>
      </c>
      <c r="AF343">
        <f t="shared" si="64"/>
        <v>-6.949730896014234E-06</v>
      </c>
      <c r="AG343">
        <f t="shared" si="71"/>
        <v>0.004195177727920849</v>
      </c>
      <c r="AH343">
        <f t="shared" si="65"/>
        <v>9.316990153678307E-06</v>
      </c>
      <c r="AI343">
        <f>AI342+AH342</f>
        <v>0.004027755698885932</v>
      </c>
      <c r="AJ343" s="1">
        <f t="shared" si="66"/>
        <v>1.392</v>
      </c>
      <c r="AK343">
        <f>SQRT(AG343^2+AI343^2)</f>
        <v>0.005815697046679034</v>
      </c>
      <c r="AL343">
        <f t="shared" si="67"/>
        <v>0.006155534927141708</v>
      </c>
      <c r="AM343">
        <f t="shared" si="68"/>
        <v>0.008468349448269876</v>
      </c>
      <c r="AN343" s="3">
        <f t="shared" si="60"/>
        <v>1392</v>
      </c>
      <c r="AO343">
        <f t="shared" si="69"/>
        <v>0.006916297687120375</v>
      </c>
    </row>
    <row r="344" spans="25:41" ht="12.75">
      <c r="Y344">
        <f t="shared" si="70"/>
        <v>1396</v>
      </c>
      <c r="Z344">
        <f>(Y344/$V$5)^$O$5</f>
        <v>1.2246054003374454</v>
      </c>
      <c r="AA344">
        <f>$Q$5*(Y344-$V$5)</f>
        <v>8.51999927653552</v>
      </c>
      <c r="AB344">
        <f t="shared" si="61"/>
        <v>-0.617859613090335</v>
      </c>
      <c r="AC344">
        <f t="shared" si="62"/>
        <v>0.7862884321366184</v>
      </c>
      <c r="AD344">
        <f t="shared" si="63"/>
        <v>0.009536761589121341</v>
      </c>
      <c r="AE344">
        <f>2*$T$5*$U$5*Z344*$X$5/(Y344+Y345)</f>
        <v>1.1592110031060552E-05</v>
      </c>
      <c r="AF344">
        <f t="shared" si="64"/>
        <v>-7.162296618691664E-06</v>
      </c>
      <c r="AG344">
        <f t="shared" si="71"/>
        <v>0.004188227997024835</v>
      </c>
      <c r="AH344">
        <f t="shared" si="65"/>
        <v>9.114742021477768E-06</v>
      </c>
      <c r="AI344">
        <f>AI343+AH343</f>
        <v>0.00403707268903961</v>
      </c>
      <c r="AJ344" s="1">
        <f t="shared" si="66"/>
        <v>1.396</v>
      </c>
      <c r="AK344">
        <f>SQRT(AG344^2+AI344^2)</f>
        <v>0.005817147896663121</v>
      </c>
      <c r="AL344">
        <f t="shared" si="67"/>
        <v>0.006173831547124124</v>
      </c>
      <c r="AM344">
        <f t="shared" si="68"/>
        <v>0.008482653218416819</v>
      </c>
      <c r="AN344" s="3">
        <f t="shared" si="60"/>
        <v>1396</v>
      </c>
      <c r="AO344">
        <f t="shared" si="69"/>
        <v>0.006926846162918591</v>
      </c>
    </row>
    <row r="345" spans="25:41" ht="12.75">
      <c r="Y345">
        <f t="shared" si="70"/>
        <v>1400</v>
      </c>
      <c r="Z345">
        <f>(Y345/$V$5)^$O$5</f>
        <v>1.2248052630178072</v>
      </c>
      <c r="AA345">
        <f>$Q$5*(Y345-$V$5)</f>
        <v>8.545132017764237</v>
      </c>
      <c r="AB345">
        <f t="shared" si="61"/>
        <v>-0.6374239897486892</v>
      </c>
      <c r="AC345">
        <f t="shared" si="62"/>
        <v>0.7705132427757897</v>
      </c>
      <c r="AD345">
        <f t="shared" si="63"/>
        <v>0.009545247773025694</v>
      </c>
      <c r="AE345">
        <f>2*$T$5*$U$5*Z345*$X$5/(Y345+Y346)</f>
        <v>1.1560923465576228E-05</v>
      </c>
      <c r="AF345">
        <f t="shared" si="64"/>
        <v>-7.369209960606842E-06</v>
      </c>
      <c r="AG345">
        <f t="shared" si="71"/>
        <v>0.004181065700406143</v>
      </c>
      <c r="AH345">
        <f t="shared" si="65"/>
        <v>8.90784462894386E-06</v>
      </c>
      <c r="AI345">
        <f>AI344+AH344</f>
        <v>0.004046187431061088</v>
      </c>
      <c r="AJ345" s="1">
        <f t="shared" si="66"/>
        <v>1.4</v>
      </c>
      <c r="AK345">
        <f>SQRT(AG345^2+AI345^2)</f>
        <v>0.005818328206485901</v>
      </c>
      <c r="AL345">
        <f t="shared" si="67"/>
        <v>0.006192128266242524</v>
      </c>
      <c r="AM345">
        <f t="shared" si="68"/>
        <v>0.008496787368411021</v>
      </c>
      <c r="AN345" s="3">
        <f t="shared" si="60"/>
        <v>1400</v>
      </c>
      <c r="AO345">
        <f t="shared" si="69"/>
        <v>0.006937255762173752</v>
      </c>
    </row>
    <row r="346" spans="25:41" ht="12.75">
      <c r="Y346">
        <f t="shared" si="70"/>
        <v>1404</v>
      </c>
      <c r="Z346">
        <f>(Y346/$V$5)^$O$5</f>
        <v>1.2250045879550442</v>
      </c>
      <c r="AA346">
        <f>$Q$5*(Y346-$V$5)</f>
        <v>8.570264758992955</v>
      </c>
      <c r="AB346">
        <f t="shared" si="61"/>
        <v>-0.6565857557529561</v>
      </c>
      <c r="AC346">
        <f t="shared" si="62"/>
        <v>0.7542513807361041</v>
      </c>
      <c r="AD346">
        <f t="shared" si="63"/>
        <v>0.009553711124317958</v>
      </c>
      <c r="AE346">
        <f>2*$T$5*$U$5*Z346*$X$5/(Y346+Y347)</f>
        <v>1.1529909287232954E-05</v>
      </c>
      <c r="AF346">
        <f t="shared" si="64"/>
        <v>-7.570374203120877E-06</v>
      </c>
      <c r="AG346">
        <f t="shared" si="71"/>
        <v>0.004173696490445536</v>
      </c>
      <c r="AH346">
        <f t="shared" si="65"/>
        <v>8.696449999657486E-06</v>
      </c>
      <c r="AI346">
        <f>AI345+AH345</f>
        <v>0.0040550952756900314</v>
      </c>
      <c r="AJ346" s="1">
        <f t="shared" si="66"/>
        <v>1.404</v>
      </c>
      <c r="AK346">
        <f>SQRT(AG346^2+AI346^2)</f>
        <v>0.005819238789505118</v>
      </c>
      <c r="AL346">
        <f t="shared" si="67"/>
        <v>0.006210425083947311</v>
      </c>
      <c r="AM346">
        <f t="shared" si="68"/>
        <v>0.008510753187151122</v>
      </c>
      <c r="AN346" s="3">
        <f t="shared" si="60"/>
        <v>1404</v>
      </c>
      <c r="AO346">
        <f t="shared" si="69"/>
        <v>0.006947527601801483</v>
      </c>
    </row>
    <row r="347" spans="25:41" ht="12.75">
      <c r="Y347">
        <f t="shared" si="70"/>
        <v>1408</v>
      </c>
      <c r="Z347">
        <f>(Y347/$V$5)^$O$5</f>
        <v>1.225203378121852</v>
      </c>
      <c r="AA347">
        <f>$Q$5*(Y347-$V$5)</f>
        <v>8.595397500221674</v>
      </c>
      <c r="AB347">
        <f t="shared" si="61"/>
        <v>-0.6753328081210243</v>
      </c>
      <c r="AC347">
        <f t="shared" si="62"/>
        <v>0.737513117358174</v>
      </c>
      <c r="AD347">
        <f t="shared" si="63"/>
        <v>0.009562151769219016</v>
      </c>
      <c r="AE347">
        <f>2*$T$5*$U$5*Z347*$X$5/(Y347+Y348)</f>
        <v>1.1499066056806166E-05</v>
      </c>
      <c r="AF347">
        <f t="shared" si="64"/>
        <v>-7.765696570912061E-06</v>
      </c>
      <c r="AG347">
        <f t="shared" si="71"/>
        <v>0.004166126116242415</v>
      </c>
      <c r="AH347">
        <f t="shared" si="65"/>
        <v>8.480712054262682E-06</v>
      </c>
      <c r="AI347">
        <f>AI346+AH346</f>
        <v>0.004063791725689689</v>
      </c>
      <c r="AJ347" s="1">
        <f t="shared" si="66"/>
        <v>1.408</v>
      </c>
      <c r="AK347">
        <f>SQRT(AG347^2+AI347^2)</f>
        <v>0.0058198805835017854</v>
      </c>
      <c r="AL347">
        <f t="shared" si="67"/>
        <v>0.006228721999693489</v>
      </c>
      <c r="AM347">
        <f t="shared" si="68"/>
        <v>0.00852455205601366</v>
      </c>
      <c r="AN347" s="3">
        <f t="shared" si="60"/>
        <v>1408</v>
      </c>
      <c r="AO347">
        <f t="shared" si="69"/>
        <v>0.0069576628731477875</v>
      </c>
    </row>
    <row r="348" spans="25:41" ht="12.75">
      <c r="Y348">
        <f t="shared" si="70"/>
        <v>1412</v>
      </c>
      <c r="Z348">
        <f>(Y348/$V$5)^$O$5</f>
        <v>1.225401636466107</v>
      </c>
      <c r="AA348">
        <f>$Q$5*(Y348-$V$5)</f>
        <v>8.620530241450393</v>
      </c>
      <c r="AB348">
        <f t="shared" si="61"/>
        <v>-0.6936533058128049</v>
      </c>
      <c r="AC348">
        <f t="shared" si="62"/>
        <v>0.7203090248879069</v>
      </c>
      <c r="AD348">
        <f t="shared" si="63"/>
        <v>0.009570569832895897</v>
      </c>
      <c r="AE348">
        <f>2*$T$5*$U$5*Z348*$X$5/(Y348+Y349)</f>
        <v>1.1468392351124449E-05</v>
      </c>
      <c r="AF348">
        <f t="shared" si="64"/>
        <v>-7.95508826671576E-06</v>
      </c>
      <c r="AG348">
        <f t="shared" si="71"/>
        <v>0.004158360419671503</v>
      </c>
      <c r="AH348">
        <f t="shared" si="65"/>
        <v>8.260786511470382E-06</v>
      </c>
      <c r="AI348">
        <f>AI347+AH347</f>
        <v>0.004072272437743951</v>
      </c>
      <c r="AJ348" s="1">
        <f t="shared" si="66"/>
        <v>1.412</v>
      </c>
      <c r="AK348">
        <f>SQRT(AG348^2+AI348^2)</f>
        <v>0.005820254649678107</v>
      </c>
      <c r="AL348">
        <f t="shared" si="67"/>
        <v>0.006247019012940612</v>
      </c>
      <c r="AM348">
        <f t="shared" si="68"/>
        <v>0.008538185447455514</v>
      </c>
      <c r="AN348" s="3">
        <f t="shared" si="60"/>
        <v>1412</v>
      </c>
      <c r="AO348">
        <f t="shared" si="69"/>
        <v>0.00696766284079601</v>
      </c>
    </row>
    <row r="349" spans="25:41" ht="12.75">
      <c r="Y349">
        <f t="shared" si="70"/>
        <v>1416</v>
      </c>
      <c r="Z349">
        <f>(Y349/$V$5)^$O$5</f>
        <v>1.2255993659111395</v>
      </c>
      <c r="AA349">
        <f>$Q$5*(Y349-$V$5)</f>
        <v>8.645662982679111</v>
      </c>
      <c r="AB349">
        <f t="shared" si="61"/>
        <v>-0.7115356772092855</v>
      </c>
      <c r="AC349">
        <f t="shared" si="62"/>
        <v>0.7026499697988491</v>
      </c>
      <c r="AD349">
        <f t="shared" si="63"/>
        <v>0.009578965439473442</v>
      </c>
      <c r="AE349">
        <f>2*$T$5*$U$5*Z349*$X$5/(Y349+Y350)</f>
        <v>1.1437886762845654E-05</v>
      </c>
      <c r="AF349">
        <f t="shared" si="64"/>
        <v>-8.138464503644505E-06</v>
      </c>
      <c r="AG349">
        <f t="shared" si="71"/>
        <v>0.0041504053314047875</v>
      </c>
      <c r="AH349">
        <f t="shared" si="65"/>
        <v>8.036830788476155E-06</v>
      </c>
      <c r="AI349">
        <f>AI348+AH348</f>
        <v>0.004080533224255421</v>
      </c>
      <c r="AJ349" s="1">
        <f t="shared" si="66"/>
        <v>1.416</v>
      </c>
      <c r="AK349">
        <f>SQRT(AG349^2+AI349^2)</f>
        <v>0.005820362171652691</v>
      </c>
      <c r="AL349">
        <f t="shared" si="67"/>
        <v>0.00626531612315274</v>
      </c>
      <c r="AM349">
        <f t="shared" si="68"/>
        <v>0.008551654923594807</v>
      </c>
      <c r="AN349" s="3">
        <f t="shared" si="60"/>
        <v>1416</v>
      </c>
      <c r="AO349">
        <f t="shared" si="69"/>
        <v>0.0069775288413578</v>
      </c>
    </row>
    <row r="350" spans="25:41" ht="12.75">
      <c r="Y350">
        <f t="shared" si="70"/>
        <v>1420</v>
      </c>
      <c r="Z350">
        <f>(Y350/$V$5)^$O$5</f>
        <v>1.2257965693560116</v>
      </c>
      <c r="AA350">
        <f>$Q$5*(Y350-$V$5)</f>
        <v>8.67079572390783</v>
      </c>
      <c r="AB350">
        <f t="shared" si="61"/>
        <v>-0.7289686274214118</v>
      </c>
      <c r="AC350">
        <f t="shared" si="62"/>
        <v>0.6845471059286884</v>
      </c>
      <c r="AD350">
        <f t="shared" si="63"/>
        <v>0.00958733871204602</v>
      </c>
      <c r="AE350">
        <f>2*$T$5*$U$5*Z350*$X$5/(Y350+Y351)</f>
        <v>1.1407547900236871E-05</v>
      </c>
      <c r="AF350">
        <f t="shared" si="64"/>
        <v>-8.31574453507968E-06</v>
      </c>
      <c r="AG350">
        <f t="shared" si="71"/>
        <v>0.004142266866901143</v>
      </c>
      <c r="AH350">
        <f t="shared" si="65"/>
        <v>7.809003900850037E-06</v>
      </c>
      <c r="AI350">
        <f>AI349+AH349</f>
        <v>0.004088570055043898</v>
      </c>
      <c r="AJ350" s="1">
        <f t="shared" si="66"/>
        <v>1.42</v>
      </c>
      <c r="AK350">
        <f>SQRT(AG350^2+AI350^2)</f>
        <v>0.005820204454452496</v>
      </c>
      <c r="AL350">
        <f t="shared" si="67"/>
        <v>0.006283613329798372</v>
      </c>
      <c r="AM350">
        <f t="shared" si="68"/>
        <v>0.008564962134770268</v>
      </c>
      <c r="AN350" s="3">
        <f t="shared" si="60"/>
        <v>1420</v>
      </c>
      <c r="AO350">
        <f t="shared" si="69"/>
        <v>0.006987262282248012</v>
      </c>
    </row>
    <row r="351" spans="25:41" ht="12.75">
      <c r="Y351">
        <f t="shared" si="70"/>
        <v>1424</v>
      </c>
      <c r="Z351">
        <f>(Y351/$V$5)^$O$5</f>
        <v>1.225993249675782</v>
      </c>
      <c r="AA351">
        <f>$Q$5*(Y351-$V$5)</f>
        <v>8.695928465136548</v>
      </c>
      <c r="AB351">
        <f t="shared" si="61"/>
        <v>-0.7459411454241826</v>
      </c>
      <c r="AC351">
        <f t="shared" si="62"/>
        <v>0.6660118674342512</v>
      </c>
      <c r="AD351">
        <f t="shared" si="63"/>
        <v>0.009595689772688838</v>
      </c>
      <c r="AE351">
        <f>2*$T$5*$U$5*Z351*$X$5/(Y351+Y352)</f>
        <v>1.1377374386957947E-05</v>
      </c>
      <c r="AF351">
        <f t="shared" si="64"/>
        <v>-8.486851682127167E-06</v>
      </c>
      <c r="AG351">
        <f t="shared" si="71"/>
        <v>0.004133951122366064</v>
      </c>
      <c r="AH351">
        <f t="shared" si="65"/>
        <v>7.577466361956482E-06</v>
      </c>
      <c r="AI351">
        <f>AI350+AH350</f>
        <v>0.004096379058944748</v>
      </c>
      <c r="AJ351" s="1">
        <f t="shared" si="66"/>
        <v>1.424</v>
      </c>
      <c r="AK351">
        <f>SQRT(AG351^2+AI351^2)</f>
        <v>0.0058197829235009015</v>
      </c>
      <c r="AL351">
        <f t="shared" si="67"/>
        <v>0.006301910632350418</v>
      </c>
      <c r="AM351">
        <f t="shared" si="68"/>
        <v>0.008578108818078956</v>
      </c>
      <c r="AN351" s="3">
        <f t="shared" si="60"/>
        <v>1424</v>
      </c>
      <c r="AO351">
        <f t="shared" si="69"/>
        <v>0.006996864640443547</v>
      </c>
    </row>
    <row r="352" spans="25:41" ht="12.75">
      <c r="Y352">
        <f t="shared" si="70"/>
        <v>1428</v>
      </c>
      <c r="Z352">
        <f>(Y352/$V$5)^$O$5</f>
        <v>1.226189409721774</v>
      </c>
      <c r="AA352">
        <f>$Q$5*(Y352-$V$5)</f>
        <v>8.721061206365267</v>
      </c>
      <c r="AB352">
        <f t="shared" si="61"/>
        <v>-0.7624425110114483</v>
      </c>
      <c r="AC352">
        <f t="shared" si="62"/>
        <v>0.6470559615694437</v>
      </c>
      <c r="AD352">
        <f t="shared" si="63"/>
        <v>0.009604018742469293</v>
      </c>
      <c r="AE352">
        <f>2*$T$5*$U$5*Z352*$X$5/(Y352+Y353)</f>
        <v>1.1347364861848688E-05</v>
      </c>
      <c r="AF352">
        <f t="shared" si="64"/>
        <v>-8.65171335863099E-06</v>
      </c>
      <c r="AG352">
        <f t="shared" si="71"/>
        <v>0.004125464270683937</v>
      </c>
      <c r="AH352">
        <f t="shared" si="65"/>
        <v>7.34238008196282E-06</v>
      </c>
      <c r="AI352">
        <f>AI351+AH351</f>
        <v>0.004103956525306705</v>
      </c>
      <c r="AJ352" s="1">
        <f t="shared" si="66"/>
        <v>1.428</v>
      </c>
      <c r="AK352">
        <f>SQRT(AG352^2+AI352^2)</f>
        <v>0.005819099123601283</v>
      </c>
      <c r="AL352">
        <f t="shared" si="67"/>
        <v>0.00632020803028613</v>
      </c>
      <c r="AM352">
        <f t="shared" si="68"/>
        <v>0.008591096795892275</v>
      </c>
      <c r="AN352" s="3">
        <f t="shared" si="60"/>
        <v>1428</v>
      </c>
      <c r="AO352">
        <f t="shared" si="69"/>
        <v>0.007006337461226011</v>
      </c>
    </row>
    <row r="353" spans="25:41" ht="12.75">
      <c r="Y353">
        <f t="shared" si="70"/>
        <v>1432</v>
      </c>
      <c r="Z353">
        <f>(Y353/$V$5)^$O$5</f>
        <v>1.2263850523218374</v>
      </c>
      <c r="AA353">
        <f>$Q$5*(Y353-$V$5)</f>
        <v>8.746193947593985</v>
      </c>
      <c r="AB353">
        <f t="shared" si="61"/>
        <v>-0.778462301567024</v>
      </c>
      <c r="AC353">
        <f t="shared" si="62"/>
        <v>0.6276913612906997</v>
      </c>
      <c r="AD353">
        <f t="shared" si="63"/>
        <v>0.009612325741458082</v>
      </c>
      <c r="AE353">
        <f>2*$T$5*$U$5*Z353*$X$5/(Y353+Y354)</f>
        <v>1.1317517978719555E-05</v>
      </c>
      <c r="AF353">
        <f t="shared" si="64"/>
        <v>-8.810261093740199E-06</v>
      </c>
      <c r="AG353">
        <f t="shared" si="71"/>
        <v>0.004116812557325306</v>
      </c>
      <c r="AH353">
        <f t="shared" si="65"/>
        <v>7.103908266494445E-06</v>
      </c>
      <c r="AI353">
        <f>AI352+AH352</f>
        <v>0.004111298905388668</v>
      </c>
      <c r="AJ353" s="1">
        <f t="shared" si="66"/>
        <v>1.432</v>
      </c>
      <c r="AK353">
        <f>SQRT(AG353^2+AI353^2)</f>
        <v>0.005818154717915414</v>
      </c>
      <c r="AL353">
        <f t="shared" si="67"/>
        <v>0.0063385055230870705</v>
      </c>
      <c r="AM353">
        <f t="shared" si="68"/>
        <v>0.008603927974350244</v>
      </c>
      <c r="AN353" s="3">
        <f t="shared" si="60"/>
        <v>1432</v>
      </c>
      <c r="AO353">
        <f t="shared" si="69"/>
        <v>0.007015682356908191</v>
      </c>
    </row>
    <row r="354" spans="25:41" ht="12.75">
      <c r="Y354">
        <f t="shared" si="70"/>
        <v>1436</v>
      </c>
      <c r="Z354">
        <f>(Y354/$V$5)^$O$5</f>
        <v>1.2265801802806044</v>
      </c>
      <c r="AA354">
        <f>$Q$5*(Y354-$V$5)</f>
        <v>8.771326688822702</v>
      </c>
      <c r="AB354">
        <f t="shared" si="61"/>
        <v>-0.7939903986478349</v>
      </c>
      <c r="AC354">
        <f t="shared" si="62"/>
        <v>0.6079302976946058</v>
      </c>
      <c r="AD354">
        <f t="shared" si="63"/>
        <v>0.009620610888740106</v>
      </c>
      <c r="AE354">
        <f>2*$T$5*$U$5*Z354*$X$5/(Y354+Y355)</f>
        <v>1.1287832406145818E-05</v>
      </c>
      <c r="AF354">
        <f t="shared" si="64"/>
        <v>-8.962430552025667E-06</v>
      </c>
      <c r="AG354">
        <f t="shared" si="71"/>
        <v>0.004108002296231566</v>
      </c>
      <c r="AH354">
        <f t="shared" si="65"/>
        <v>6.8622153149950464E-06</v>
      </c>
      <c r="AI354">
        <f>AI353+AH353</f>
        <v>0.0041184028136551625</v>
      </c>
      <c r="AJ354" s="1">
        <f t="shared" si="66"/>
        <v>1.436</v>
      </c>
      <c r="AK354">
        <f>SQRT(AG354^2+AI354^2)</f>
        <v>0.005816951486935968</v>
      </c>
      <c r="AL354">
        <f t="shared" si="67"/>
        <v>0.006356803110239057</v>
      </c>
      <c r="AM354">
        <f t="shared" si="68"/>
        <v>0.008616604341833941</v>
      </c>
      <c r="AN354" s="3">
        <f t="shared" si="60"/>
        <v>1436</v>
      </c>
      <c r="AO354">
        <f t="shared" si="69"/>
        <v>0.007024901005544312</v>
      </c>
    </row>
    <row r="355" spans="25:41" ht="12.75">
      <c r="Y355">
        <f t="shared" si="70"/>
        <v>1440</v>
      </c>
      <c r="Z355">
        <f>(Y355/$V$5)^$O$5</f>
        <v>1.2267747963797477</v>
      </c>
      <c r="AA355">
        <f>$Q$5*(Y355-$V$5)</f>
        <v>8.79645943005142</v>
      </c>
      <c r="AB355">
        <f t="shared" si="61"/>
        <v>-0.8090169943749472</v>
      </c>
      <c r="AC355">
        <f t="shared" si="62"/>
        <v>0.5877852522924734</v>
      </c>
      <c r="AD355">
        <f t="shared" si="63"/>
        <v>0.009628874302425377</v>
      </c>
      <c r="AE355">
        <f>2*$T$5*$U$5*Z355*$X$5/(Y355+Y356)</f>
        <v>1.1258306827265133E-05</v>
      </c>
      <c r="AF355">
        <f t="shared" si="64"/>
        <v>-9.108161551144986E-06</v>
      </c>
      <c r="AG355">
        <f t="shared" si="71"/>
        <v>0.00409903986567954</v>
      </c>
      <c r="AH355">
        <f t="shared" si="65"/>
        <v>6.617466718850111E-06</v>
      </c>
      <c r="AI355">
        <f>AI354+AH354</f>
        <v>0.004125265028970157</v>
      </c>
      <c r="AJ355" s="1">
        <f t="shared" si="66"/>
        <v>1.44</v>
      </c>
      <c r="AK355">
        <f>SQRT(AG355^2+AI355^2)</f>
        <v>0.005815491327452418</v>
      </c>
      <c r="AL355">
        <f t="shared" si="67"/>
        <v>0.006375100791232114</v>
      </c>
      <c r="AM355">
        <f t="shared" si="68"/>
        <v>0.008629127967416095</v>
      </c>
      <c r="AN355" s="3">
        <f t="shared" si="60"/>
        <v>1440</v>
      </c>
      <c r="AO355">
        <f t="shared" si="69"/>
        <v>0.007033995149623984</v>
      </c>
    </row>
    <row r="356" spans="25:41" ht="12.75">
      <c r="Y356">
        <f t="shared" si="70"/>
        <v>1444</v>
      </c>
      <c r="Z356">
        <f>(Y356/$V$5)^$O$5</f>
        <v>1.226968903378228</v>
      </c>
      <c r="AA356">
        <f>$Q$5*(Y356-$V$5)</f>
        <v>8.82159217128014</v>
      </c>
      <c r="AB356">
        <f t="shared" si="61"/>
        <v>-0.8235325976284273</v>
      </c>
      <c r="AC356">
        <f t="shared" si="62"/>
        <v>0.5672689491267566</v>
      </c>
      <c r="AD356">
        <f t="shared" si="63"/>
        <v>0.009637116099659573</v>
      </c>
      <c r="AE356">
        <f>2*$T$5*$U$5*Z356*$X$5/(Y356+Y357)</f>
        <v>1.1228939939578392E-05</v>
      </c>
      <c r="AF356">
        <f t="shared" si="64"/>
        <v>-9.247398077054589E-06</v>
      </c>
      <c r="AG356">
        <f t="shared" si="71"/>
        <v>0.004089931704128395</v>
      </c>
      <c r="AH356">
        <f t="shared" si="65"/>
        <v>6.3698289593321005E-06</v>
      </c>
      <c r="AI356">
        <f>AI355+AH355</f>
        <v>0.004131882495689007</v>
      </c>
      <c r="AJ356" s="1">
        <f t="shared" si="66"/>
        <v>1.444</v>
      </c>
      <c r="AK356">
        <f>SQRT(AG356^2+AI356^2)</f>
        <v>0.005813776251509497</v>
      </c>
      <c r="AL356">
        <f t="shared" si="67"/>
        <v>0.0063933985655604325</v>
      </c>
      <c r="AM356">
        <f t="shared" si="68"/>
        <v>0.008641500999289765</v>
      </c>
      <c r="AN356" s="3">
        <f t="shared" si="60"/>
        <v>1444</v>
      </c>
      <c r="AO356">
        <f t="shared" si="69"/>
        <v>0.007042966594749889</v>
      </c>
    </row>
    <row r="357" spans="25:41" ht="12.75">
      <c r="Y357">
        <f t="shared" si="70"/>
        <v>1448</v>
      </c>
      <c r="Z357">
        <f>(Y357/$V$5)^$O$5</f>
        <v>1.227162504012545</v>
      </c>
      <c r="AA357">
        <f>$Q$5*(Y357-$V$5)</f>
        <v>8.846724912508858</v>
      </c>
      <c r="AB357">
        <f t="shared" si="61"/>
        <v>-0.8375280400421418</v>
      </c>
      <c r="AC357">
        <f t="shared" si="62"/>
        <v>0.546394346734269</v>
      </c>
      <c r="AD357">
        <f t="shared" si="63"/>
        <v>0.009645336396634662</v>
      </c>
      <c r="AE357">
        <f>2*$T$5*$U$5*Z357*$X$5/(Y357+Y358)</f>
        <v>1.1199730454753888E-05</v>
      </c>
      <c r="AF357">
        <f t="shared" si="64"/>
        <v>-9.380088296770308E-06</v>
      </c>
      <c r="AG357">
        <f t="shared" si="71"/>
        <v>0.004080684306051341</v>
      </c>
      <c r="AH357">
        <f t="shared" si="65"/>
        <v>6.119469405425148E-06</v>
      </c>
      <c r="AI357">
        <f>AI356+AH356</f>
        <v>0.004138252324648339</v>
      </c>
      <c r="AJ357" s="1">
        <f t="shared" si="66"/>
        <v>1.448</v>
      </c>
      <c r="AK357">
        <f>SQRT(AG357^2+AI357^2)</f>
        <v>0.005811808385357444</v>
      </c>
      <c r="AL357">
        <f t="shared" si="67"/>
        <v>0.006411696432722319</v>
      </c>
      <c r="AM357">
        <f t="shared" si="68"/>
        <v>0.008653725663175094</v>
      </c>
      <c r="AN357" s="3">
        <f t="shared" si="60"/>
        <v>1448</v>
      </c>
      <c r="AO357">
        <f t="shared" si="69"/>
        <v>0.007051817208299113</v>
      </c>
    </row>
    <row r="358" spans="25:41" ht="12.75">
      <c r="Y358">
        <f t="shared" si="70"/>
        <v>1452</v>
      </c>
      <c r="Z358">
        <f>(Y358/$V$5)^$O$5</f>
        <v>1.227355600996979</v>
      </c>
      <c r="AA358">
        <f>$Q$5*(Y358-$V$5)</f>
        <v>8.871857653737576</v>
      </c>
      <c r="AB358">
        <f t="shared" si="61"/>
        <v>-0.8509944817946921</v>
      </c>
      <c r="AC358">
        <f t="shared" si="62"/>
        <v>0.5251746299612955</v>
      </c>
      <c r="AD358">
        <f t="shared" si="63"/>
        <v>0.009653535308599201</v>
      </c>
      <c r="AE358">
        <f>2*$T$5*$U$5*Z358*$X$5/(Y358+Y359)</f>
        <v>1.1170677098434673E-05</v>
      </c>
      <c r="AF358">
        <f t="shared" si="64"/>
        <v>-9.50618456867825E-06</v>
      </c>
      <c r="AG358">
        <f t="shared" si="71"/>
        <v>0.004071304217754571</v>
      </c>
      <c r="AH358">
        <f t="shared" si="65"/>
        <v>5.866556211587547E-06</v>
      </c>
      <c r="AI358">
        <f>AI357+AH357</f>
        <v>0.004144371794053764</v>
      </c>
      <c r="AJ358" s="1">
        <f t="shared" si="66"/>
        <v>1.452</v>
      </c>
      <c r="AK358">
        <f>SQRT(AG358^2+AI358^2)</f>
        <v>0.005809589968393172</v>
      </c>
      <c r="AL358">
        <f t="shared" si="67"/>
        <v>0.0064299943922201536</v>
      </c>
      <c r="AM358">
        <f t="shared" si="68"/>
        <v>0.008665804260704091</v>
      </c>
      <c r="AN358" s="3">
        <f t="shared" si="60"/>
        <v>1452</v>
      </c>
      <c r="AO358">
        <f t="shared" si="69"/>
        <v>0.0070605489180681396</v>
      </c>
    </row>
    <row r="359" spans="25:41" ht="12.75">
      <c r="Y359">
        <f t="shared" si="70"/>
        <v>1456</v>
      </c>
      <c r="Z359">
        <f>(Y359/$V$5)^$O$5</f>
        <v>1.2275481970238342</v>
      </c>
      <c r="AA359">
        <f>$Q$5*(Y359-$V$5)</f>
        <v>8.896990394966295</v>
      </c>
      <c r="AB359">
        <f t="shared" si="61"/>
        <v>-0.8639234171928356</v>
      </c>
      <c r="AC359">
        <f t="shared" si="62"/>
        <v>0.5036232016357604</v>
      </c>
      <c r="AD359">
        <f t="shared" si="63"/>
        <v>0.009661712949868602</v>
      </c>
      <c r="AE359">
        <f>2*$T$5*$U$5*Z359*$X$5/(Y359+Y360)</f>
        <v>1.1141778610049023E-05</v>
      </c>
      <c r="AF359">
        <f t="shared" si="64"/>
        <v>-9.625643450399594E-06</v>
      </c>
      <c r="AG359">
        <f t="shared" si="71"/>
        <v>0.0040617980331858925</v>
      </c>
      <c r="AH359">
        <f t="shared" si="65"/>
        <v>5.61125821550972E-06</v>
      </c>
      <c r="AI359">
        <f>AI358+AH358</f>
        <v>0.004150238350265351</v>
      </c>
      <c r="AJ359" s="1">
        <f t="shared" si="66"/>
        <v>1.456</v>
      </c>
      <c r="AK359">
        <f>SQRT(AG359^2+AI359^2)</f>
        <v>0.005807123352091468</v>
      </c>
      <c r="AL359">
        <f t="shared" si="67"/>
        <v>0.006448292443560349</v>
      </c>
      <c r="AM359">
        <f t="shared" si="68"/>
        <v>0.00867773916778348</v>
      </c>
      <c r="AN359" s="3">
        <f t="shared" si="60"/>
        <v>1456</v>
      </c>
      <c r="AO359">
        <f t="shared" si="69"/>
        <v>0.0070691637109015215</v>
      </c>
    </row>
    <row r="360" spans="25:41" ht="12.75">
      <c r="Y360">
        <f t="shared" si="70"/>
        <v>1460</v>
      </c>
      <c r="Z360">
        <f>(Y360/$V$5)^$O$5</f>
        <v>1.227740294763675</v>
      </c>
      <c r="AA360">
        <f>$Q$5*(Y360-$V$5)</f>
        <v>8.922123136195014</v>
      </c>
      <c r="AB360">
        <f t="shared" si="61"/>
        <v>-0.8763066800438639</v>
      </c>
      <c r="AC360">
        <f t="shared" si="62"/>
        <v>0.48175367410171466</v>
      </c>
      <c r="AD360">
        <f t="shared" si="63"/>
        <v>0.009669869433835234</v>
      </c>
      <c r="AE360">
        <f>2*$T$5*$U$5*Z360*$X$5/(Y360+Y361)</f>
        <v>1.1113033742624043E-05</v>
      </c>
      <c r="AF360">
        <f t="shared" si="64"/>
        <v>-9.73842570421431E-06</v>
      </c>
      <c r="AG360">
        <f t="shared" si="71"/>
        <v>0.004052172389735493</v>
      </c>
      <c r="AH360">
        <f t="shared" si="65"/>
        <v>5.353744835925462E-06</v>
      </c>
      <c r="AI360">
        <f>AI359+AH359</f>
        <v>0.004155849608480861</v>
      </c>
      <c r="AJ360" s="1">
        <f t="shared" si="66"/>
        <v>1.46</v>
      </c>
      <c r="AK360">
        <f>SQRT(AG360^2+AI360^2)</f>
        <v>0.005804410998925315</v>
      </c>
      <c r="AL360">
        <f t="shared" si="67"/>
        <v>0.0064665905862533</v>
      </c>
      <c r="AM360">
        <f t="shared" si="68"/>
        <v>0.008689532832935552</v>
      </c>
      <c r="AN360" s="3">
        <f t="shared" si="60"/>
        <v>1460</v>
      </c>
      <c r="AO360">
        <f t="shared" si="69"/>
        <v>0.007077663631304193</v>
      </c>
    </row>
    <row r="361" spans="25:41" ht="12.75">
      <c r="Y361">
        <f t="shared" si="70"/>
        <v>1464</v>
      </c>
      <c r="Z361">
        <f>(Y361/$V$5)^$O$5</f>
        <v>1.227931896865561</v>
      </c>
      <c r="AA361">
        <f>$Q$5*(Y361-$V$5)</f>
        <v>8.947255877423732</v>
      </c>
      <c r="AB361">
        <f t="shared" si="61"/>
        <v>-0.8881364488135449</v>
      </c>
      <c r="AC361">
        <f t="shared" si="62"/>
        <v>0.45957986062148704</v>
      </c>
      <c r="AD361">
        <f t="shared" si="63"/>
        <v>0.009678004872978352</v>
      </c>
      <c r="AE361">
        <f>2*$T$5*$U$5*Z361*$X$5/(Y361+Y362)</f>
        <v>1.1084441262602225E-05</v>
      </c>
      <c r="AF361">
        <f t="shared" si="64"/>
        <v>-9.844496300049866E-06</v>
      </c>
      <c r="AG361">
        <f t="shared" si="71"/>
        <v>0.004042433964031278</v>
      </c>
      <c r="AH361">
        <f t="shared" si="65"/>
        <v>5.094185970533791E-06</v>
      </c>
      <c r="AI361">
        <f>AI360+AH360</f>
        <v>0.004161203353316786</v>
      </c>
      <c r="AJ361" s="1">
        <f t="shared" si="66"/>
        <v>1.464</v>
      </c>
      <c r="AK361">
        <f>SQRT(AG361^2+AI361^2)</f>
        <v>0.005801455481274376</v>
      </c>
      <c r="AL361">
        <f t="shared" si="67"/>
        <v>0.006484888819813345</v>
      </c>
      <c r="AM361">
        <f t="shared" si="68"/>
        <v>0.00870118777561711</v>
      </c>
      <c r="AN361" s="3">
        <f t="shared" si="60"/>
        <v>1464</v>
      </c>
      <c r="AO361">
        <f t="shared" si="69"/>
        <v>0.007086050780037479</v>
      </c>
    </row>
    <row r="362" spans="25:41" ht="12.75">
      <c r="Y362">
        <f t="shared" si="70"/>
        <v>1468</v>
      </c>
      <c r="Z362">
        <f>(Y362/$V$5)^$O$5</f>
        <v>1.2281230059572785</v>
      </c>
      <c r="AA362">
        <f>$Q$5*(Y362-$V$5)</f>
        <v>8.972388618652449</v>
      </c>
      <c r="AB362">
        <f t="shared" si="61"/>
        <v>-0.8994052515663707</v>
      </c>
      <c r="AC362">
        <f t="shared" si="62"/>
        <v>0.4371157666509335</v>
      </c>
      <c r="AD362">
        <f t="shared" si="63"/>
        <v>0.009686119378873958</v>
      </c>
      <c r="AE362">
        <f>2*$T$5*$U$5*Z362*$X$5/(Y362+Y363)</f>
        <v>1.1055999949661037E-05</v>
      </c>
      <c r="AF362">
        <f t="shared" si="64"/>
        <v>-9.943824416042668E-06</v>
      </c>
      <c r="AG362">
        <f t="shared" si="71"/>
        <v>0.004032589467731228</v>
      </c>
      <c r="AH362">
        <f t="shared" si="65"/>
        <v>4.832751894088766E-06</v>
      </c>
      <c r="AI362">
        <f>AI361+AH361</f>
        <v>0.00416629753928732</v>
      </c>
      <c r="AJ362" s="1">
        <f t="shared" si="66"/>
        <v>1.468</v>
      </c>
      <c r="AK362">
        <f>SQRT(AG362^2+AI362^2)</f>
        <v>0.00579825948032066</v>
      </c>
      <c r="AL362">
        <f t="shared" si="67"/>
        <v>0.0065031871437587225</v>
      </c>
      <c r="AM362">
        <f t="shared" si="68"/>
        <v>0.008712706584516498</v>
      </c>
      <c r="AN362" s="3">
        <f t="shared" si="60"/>
        <v>1468</v>
      </c>
      <c r="AO362">
        <f t="shared" si="69"/>
        <v>0.007094327312698821</v>
      </c>
    </row>
    <row r="363" spans="25:41" ht="12.75">
      <c r="Y363">
        <f t="shared" si="70"/>
        <v>1472</v>
      </c>
      <c r="Z363">
        <f>(Y363/$V$5)^$O$5</f>
        <v>1.2283136246455684</v>
      </c>
      <c r="AA363">
        <f>$Q$5*(Y363-$V$5)</f>
        <v>8.997521359881167</v>
      </c>
      <c r="AB363">
        <f t="shared" si="61"/>
        <v>-0.9101059706849955</v>
      </c>
      <c r="AC363">
        <f t="shared" si="62"/>
        <v>0.41437558099328453</v>
      </c>
      <c r="AD363">
        <f t="shared" si="63"/>
        <v>0.009694213062204457</v>
      </c>
      <c r="AE363">
        <f>2*$T$5*$U$5*Z363*$X$5/(Y363+Y364)</f>
        <v>1.1027708596535374E-05</v>
      </c>
      <c r="AF363">
        <f t="shared" si="64"/>
        <v>-1.0036383436681096E-05</v>
      </c>
      <c r="AG363">
        <f t="shared" si="71"/>
        <v>0.004022645643315186</v>
      </c>
      <c r="AH363">
        <f t="shared" si="65"/>
        <v>4.569613156713984E-06</v>
      </c>
      <c r="AI363">
        <f>AI362+AH362</f>
        <v>0.004171130291181408</v>
      </c>
      <c r="AJ363" s="1">
        <f t="shared" si="66"/>
        <v>1.472</v>
      </c>
      <c r="AK363">
        <f>SQRT(AG363^2+AI363^2)</f>
        <v>0.0057948257849303585</v>
      </c>
      <c r="AL363">
        <f t="shared" si="67"/>
        <v>0.006521485557611528</v>
      </c>
      <c r="AM363">
        <f t="shared" si="68"/>
        <v>0.008724091915828803</v>
      </c>
      <c r="AN363" s="3">
        <f t="shared" si="60"/>
        <v>1472</v>
      </c>
      <c r="AO363">
        <f t="shared" si="69"/>
        <v>0.0071024954382852765</v>
      </c>
    </row>
    <row r="364" spans="25:41" ht="12.75">
      <c r="Y364">
        <f t="shared" si="70"/>
        <v>1476</v>
      </c>
      <c r="Z364">
        <f>(Y364/$V$5)^$O$5</f>
        <v>1.2285037555163516</v>
      </c>
      <c r="AA364">
        <f>$Q$5*(Y364-$V$5)</f>
        <v>9.022654101109886</v>
      </c>
      <c r="AB364">
        <f t="shared" si="61"/>
        <v>-0.9202318473658703</v>
      </c>
      <c r="AC364">
        <f t="shared" si="62"/>
        <v>0.3913736668372026</v>
      </c>
      <c r="AD364">
        <f t="shared" si="63"/>
        <v>0.009702286032768244</v>
      </c>
      <c r="AE364">
        <f>2*$T$5*$U$5*Z364*$X$5/(Y364+Y365)</f>
        <v>1.0999566008842901E-05</v>
      </c>
      <c r="AF364">
        <f t="shared" si="64"/>
        <v>-1.0122150948540335E-05</v>
      </c>
      <c r="AG364">
        <f t="shared" si="71"/>
        <v>0.0040126092598785044</v>
      </c>
      <c r="AH364">
        <f t="shared" si="65"/>
        <v>4.3049404824987E-06</v>
      </c>
      <c r="AI364">
        <f>AI363+AH363</f>
        <v>0.004175699904338122</v>
      </c>
      <c r="AJ364" s="1">
        <f t="shared" si="66"/>
        <v>1.476</v>
      </c>
      <c r="AK364">
        <f>SQRT(AG364^2+AI364^2)</f>
        <v>0.005791157290520792</v>
      </c>
      <c r="AL364">
        <f t="shared" si="67"/>
        <v>0.006539784060897677</v>
      </c>
      <c r="AM364">
        <f t="shared" si="68"/>
        <v>0.008735346491509277</v>
      </c>
      <c r="AN364" s="3">
        <f t="shared" si="60"/>
        <v>1476</v>
      </c>
      <c r="AO364">
        <f t="shared" si="69"/>
        <v>0.007110557417740844</v>
      </c>
    </row>
    <row r="365" spans="25:41" ht="12.75">
      <c r="Y365">
        <f t="shared" si="70"/>
        <v>1480</v>
      </c>
      <c r="Z365">
        <f>(Y365/$V$5)^$O$5</f>
        <v>1.2286934011349515</v>
      </c>
      <c r="AA365">
        <f>$Q$5*(Y365-$V$5)</f>
        <v>9.047786842338605</v>
      </c>
      <c r="AB365">
        <f t="shared" si="61"/>
        <v>-0.9297764858882515</v>
      </c>
      <c r="AC365">
        <f t="shared" si="62"/>
        <v>0.368124552684678</v>
      </c>
      <c r="AD365">
        <f t="shared" si="63"/>
        <v>0.009710338399489132</v>
      </c>
      <c r="AE365">
        <f>2*$T$5*$U$5*Z365*$X$5/(Y365+Y366)</f>
        <v>1.0971571004912168E-05</v>
      </c>
      <c r="AF365">
        <f t="shared" si="64"/>
        <v>-1.0201108733620668E-05</v>
      </c>
      <c r="AG365">
        <f t="shared" si="71"/>
        <v>0.004002487108929964</v>
      </c>
      <c r="AH365">
        <f t="shared" si="65"/>
        <v>4.038904668431475E-06</v>
      </c>
      <c r="AI365">
        <f>AI364+AH364</f>
        <v>0.004180004844820621</v>
      </c>
      <c r="AJ365" s="1">
        <f t="shared" si="66"/>
        <v>1.48</v>
      </c>
      <c r="AK365">
        <f>SQRT(AG365^2+AI365^2)</f>
        <v>0.005787256997911394</v>
      </c>
      <c r="AL365">
        <f t="shared" si="67"/>
        <v>0.0065580826531468584</v>
      </c>
      <c r="AM365">
        <f t="shared" si="68"/>
        <v>0.008746473097505082</v>
      </c>
      <c r="AN365" s="3">
        <f t="shared" si="60"/>
        <v>1480</v>
      </c>
      <c r="AO365">
        <f t="shared" si="69"/>
        <v>0.007118515562487689</v>
      </c>
    </row>
    <row r="366" spans="25:41" ht="12.75">
      <c r="Y366">
        <f t="shared" si="70"/>
        <v>1484</v>
      </c>
      <c r="Z366">
        <f>(Y366/$V$5)^$O$5</f>
        <v>1.228882564046313</v>
      </c>
      <c r="AA366">
        <f>$Q$5*(Y366-$V$5)</f>
        <v>9.072919583567323</v>
      </c>
      <c r="AB366">
        <f t="shared" si="61"/>
        <v>-0.9387338576538742</v>
      </c>
      <c r="AC366">
        <f t="shared" si="62"/>
        <v>0.34464292317451684</v>
      </c>
      <c r="AD366">
        <f t="shared" si="63"/>
        <v>0.009718370270425665</v>
      </c>
      <c r="AE366">
        <f>2*$T$5*$U$5*Z366*$X$5/(Y366+Y367)</f>
        <v>1.0943722415613492E-05</v>
      </c>
      <c r="AF366">
        <f t="shared" si="64"/>
        <v>-1.0273242760302029E-05</v>
      </c>
      <c r="AG366">
        <f t="shared" si="71"/>
        <v>0.003992286000196343</v>
      </c>
      <c r="AH366">
        <f t="shared" si="65"/>
        <v>3.7716764837275185E-06</v>
      </c>
      <c r="AI366">
        <f>AI365+AH365</f>
        <v>0.0041840437494890526</v>
      </c>
      <c r="AJ366" s="1">
        <f t="shared" si="66"/>
        <v>1.484</v>
      </c>
      <c r="AK366">
        <f>SQRT(AG366^2+AI366^2)</f>
        <v>0.005783128012157618</v>
      </c>
      <c r="AL366">
        <f t="shared" si="67"/>
        <v>0.0065763813338925</v>
      </c>
      <c r="AM366">
        <f t="shared" si="68"/>
        <v>0.0087574745819655</v>
      </c>
      <c r="AN366" s="3">
        <f t="shared" si="60"/>
        <v>1484</v>
      </c>
      <c r="AO366">
        <f t="shared" si="69"/>
        <v>0.0071263722329414185</v>
      </c>
    </row>
    <row r="367" spans="25:41" ht="12.75">
      <c r="Y367">
        <f t="shared" si="70"/>
        <v>1488</v>
      </c>
      <c r="Z367">
        <f>(Y367/$V$5)^$O$5</f>
        <v>1.2290712467752185</v>
      </c>
      <c r="AA367">
        <f>$Q$5*(Y367-$V$5)</f>
        <v>9.098052324796042</v>
      </c>
      <c r="AB367">
        <f t="shared" si="61"/>
        <v>-0.9470983049947445</v>
      </c>
      <c r="AC367">
        <f t="shared" si="62"/>
        <v>0.3209436098072091</v>
      </c>
      <c r="AD367">
        <f t="shared" si="63"/>
        <v>0.009726381752780287</v>
      </c>
      <c r="AE367">
        <f>2*$T$5*$U$5*Z367*$X$5/(Y367+Y368)</f>
        <v>1.091601908419253E-05</v>
      </c>
      <c r="AF367">
        <f t="shared" si="64"/>
        <v>-1.0338543171929027E-05</v>
      </c>
      <c r="AG367">
        <f t="shared" si="71"/>
        <v>0.003982012757436041</v>
      </c>
      <c r="AH367">
        <f t="shared" si="65"/>
        <v>3.503426569605135E-06</v>
      </c>
      <c r="AI367">
        <f>AI366+AH366</f>
        <v>0.00418781542597278</v>
      </c>
      <c r="AJ367" s="1">
        <f t="shared" si="66"/>
        <v>1.488</v>
      </c>
      <c r="AK367">
        <f>SQRT(AG367^2+AI367^2)</f>
        <v>0.0057787735413666235</v>
      </c>
      <c r="AL367">
        <f t="shared" si="67"/>
        <v>0.006594680102671722</v>
      </c>
      <c r="AM367">
        <f t="shared" si="68"/>
        <v>0.008768353853430715</v>
      </c>
      <c r="AN367" s="3">
        <f t="shared" si="60"/>
        <v>1488</v>
      </c>
      <c r="AO367">
        <f t="shared" si="69"/>
        <v>0.007134129837010446</v>
      </c>
    </row>
    <row r="368" spans="25:41" ht="12.75">
      <c r="Y368">
        <f t="shared" si="70"/>
        <v>1492</v>
      </c>
      <c r="Z368">
        <f>(Y368/$V$5)^$O$5</f>
        <v>1.2292594518265014</v>
      </c>
      <c r="AA368">
        <f>$Q$5*(Y368-$V$5)</f>
        <v>9.12318506602476</v>
      </c>
      <c r="AB368">
        <f t="shared" si="61"/>
        <v>-0.9548645447466432</v>
      </c>
      <c r="AC368">
        <f t="shared" si="62"/>
        <v>0.2970415815770343</v>
      </c>
      <c r="AD368">
        <f t="shared" si="63"/>
        <v>0.00973437295290841</v>
      </c>
      <c r="AE368">
        <f>2*$T$5*$U$5*Z368*$X$5/(Y368+Y369)</f>
        <v>1.08884598661065E-05</v>
      </c>
      <c r="AF368">
        <f t="shared" si="64"/>
        <v>-1.0397004273041878E-05</v>
      </c>
      <c r="AG368">
        <f t="shared" si="71"/>
        <v>0.003971674214264112</v>
      </c>
      <c r="AH368">
        <f t="shared" si="65"/>
        <v>3.234325339566338E-06</v>
      </c>
      <c r="AI368">
        <f>AI367+AH367</f>
        <v>0.004191318852542385</v>
      </c>
      <c r="AJ368" s="1">
        <f t="shared" si="66"/>
        <v>1.492</v>
      </c>
      <c r="AK368">
        <f>SQRT(AG368^2+AI368^2)</f>
        <v>0.005774196895493577</v>
      </c>
      <c r="AL368">
        <f t="shared" si="67"/>
        <v>0.006612978959025306</v>
      </c>
      <c r="AM368">
        <f t="shared" si="68"/>
        <v>0.008779113878999354</v>
      </c>
      <c r="AN368" s="3">
        <f t="shared" si="60"/>
        <v>1492</v>
      </c>
      <c r="AO368">
        <f t="shared" si="69"/>
        <v>0.007141790828579649</v>
      </c>
    </row>
    <row r="369" spans="25:41" ht="12.75">
      <c r="Y369">
        <f t="shared" si="70"/>
        <v>1496</v>
      </c>
      <c r="Z369">
        <f>(Y369/$V$5)^$O$5</f>
        <v>1.2294471816852575</v>
      </c>
      <c r="AA369">
        <f>$Q$5*(Y369-$V$5)</f>
        <v>9.148317807253479</v>
      </c>
      <c r="AB369">
        <f t="shared" si="61"/>
        <v>-0.9620276715860862</v>
      </c>
      <c r="AC369">
        <f t="shared" si="62"/>
        <v>0.27295193551732444</v>
      </c>
      <c r="AD369">
        <f t="shared" si="63"/>
        <v>0.009742343976327375</v>
      </c>
      <c r="AE369">
        <f>2*$T$5*$U$5*Z369*$X$5/(Y369+Y370)</f>
        <v>1.0861043628863017E-05</v>
      </c>
      <c r="AF369">
        <f t="shared" si="64"/>
        <v>-1.0448624513269985E-05</v>
      </c>
      <c r="AG369">
        <f t="shared" si="71"/>
        <v>0.003961277209991071</v>
      </c>
      <c r="AH369">
        <f t="shared" si="65"/>
        <v>2.9645428802362657E-06</v>
      </c>
      <c r="AI369">
        <f>AI368+AH368</f>
        <v>0.0041945531778819515</v>
      </c>
      <c r="AJ369" s="1">
        <f t="shared" si="66"/>
        <v>1.496</v>
      </c>
      <c r="AK369">
        <f>SQRT(AG369^2+AI369^2)</f>
        <v>0.005769401485117344</v>
      </c>
      <c r="AL369">
        <f t="shared" si="67"/>
        <v>0.006631277902497649</v>
      </c>
      <c r="AM369">
        <f t="shared" si="68"/>
        <v>0.008789757682474975</v>
      </c>
      <c r="AN369" s="3">
        <f t="shared" si="60"/>
        <v>1496</v>
      </c>
      <c r="AO369">
        <f t="shared" si="69"/>
        <v>0.0071493577059784435</v>
      </c>
    </row>
    <row r="370" spans="25:41" ht="12.75">
      <c r="Y370">
        <f t="shared" si="70"/>
        <v>1500</v>
      </c>
      <c r="Z370">
        <f>(Y370/$V$5)^$O$5</f>
        <v>1.2296344388170515</v>
      </c>
      <c r="AA370">
        <f>$Q$5*(Y370-$V$5)</f>
        <v>9.173450548482197</v>
      </c>
      <c r="AB370">
        <f t="shared" si="61"/>
        <v>-0.9685831611286314</v>
      </c>
      <c r="AC370">
        <f t="shared" si="62"/>
        <v>0.24868988716485377</v>
      </c>
      <c r="AD370">
        <f t="shared" si="63"/>
        <v>0.009750294927725245</v>
      </c>
      <c r="AE370">
        <f>2*$T$5*$U$5*Z370*$X$5/(Y370+Y371)</f>
        <v>1.0833769251861447E-05</v>
      </c>
      <c r="AF370">
        <f t="shared" si="64"/>
        <v>-1.0493406468906128E-05</v>
      </c>
      <c r="AG370">
        <f t="shared" si="71"/>
        <v>0.003950828585477801</v>
      </c>
      <c r="AH370">
        <f t="shared" si="65"/>
        <v>2.6942488528154854E-06</v>
      </c>
      <c r="AI370">
        <f>AI369+AH369</f>
        <v>0.004197517720762188</v>
      </c>
      <c r="AJ370" s="1">
        <f t="shared" si="66"/>
        <v>1.5</v>
      </c>
      <c r="AK370">
        <f>SQRT(AG370^2+AI370^2)</f>
        <v>0.005764390820194369</v>
      </c>
      <c r="AL370">
        <f t="shared" si="67"/>
        <v>0.006649576932636732</v>
      </c>
      <c r="AM370">
        <f t="shared" si="68"/>
        <v>0.008800288342491719</v>
      </c>
      <c r="AN370" s="3">
        <f t="shared" si="60"/>
        <v>1500</v>
      </c>
      <c r="AO370">
        <f t="shared" si="69"/>
        <v>0.007156833010433478</v>
      </c>
    </row>
    <row r="371" spans="25:41" ht="12.75">
      <c r="Y371">
        <f t="shared" si="70"/>
        <v>1504</v>
      </c>
      <c r="Z371">
        <f>(Y371/$V$5)^$O$5</f>
        <v>1.2298212256681236</v>
      </c>
      <c r="AA371">
        <f>$Q$5*(Y371-$V$5)</f>
        <v>9.198583289710914</v>
      </c>
      <c r="AB371">
        <f t="shared" si="61"/>
        <v>-0.974526872786577</v>
      </c>
      <c r="AC371">
        <f t="shared" si="62"/>
        <v>0.22427076094938167</v>
      </c>
      <c r="AD371">
        <f t="shared" si="63"/>
        <v>0.009758225910969552</v>
      </c>
      <c r="AE371">
        <f>2*$T$5*$U$5*Z371*$X$5/(Y371+Y372)</f>
        <v>1.08066356262368E-05</v>
      </c>
      <c r="AF371">
        <f t="shared" si="64"/>
        <v>-1.053135682218056E-05</v>
      </c>
      <c r="AG371">
        <f t="shared" si="71"/>
        <v>0.003940335179008895</v>
      </c>
      <c r="AH371">
        <f t="shared" si="65"/>
        <v>2.4236123951988246E-06</v>
      </c>
      <c r="AI371">
        <f>AI370+AH370</f>
        <v>0.0042002119696150034</v>
      </c>
      <c r="AJ371" s="1">
        <f t="shared" si="66"/>
        <v>1.504</v>
      </c>
      <c r="AK371">
        <f>SQRT(AG371^2+AI371^2)</f>
        <v>0.00575916850878946</v>
      </c>
      <c r="AL371">
        <f t="shared" si="67"/>
        <v>0.006667876048994075</v>
      </c>
      <c r="AM371">
        <f t="shared" si="68"/>
        <v>0.008810708990619372</v>
      </c>
      <c r="AN371" s="3">
        <f t="shared" si="60"/>
        <v>1504</v>
      </c>
      <c r="AO371">
        <f t="shared" si="69"/>
        <v>0.007164219324506119</v>
      </c>
    </row>
    <row r="372" spans="25:41" ht="12.75">
      <c r="Y372">
        <f t="shared" si="70"/>
        <v>1508</v>
      </c>
      <c r="Z372">
        <f>(Y372/$V$5)^$O$5</f>
        <v>1.2300075446655905</v>
      </c>
      <c r="AA372">
        <f>$Q$5*(Y372-$V$5)</f>
        <v>9.223716030939633</v>
      </c>
      <c r="AB372">
        <f t="shared" si="61"/>
        <v>-0.9798550523842469</v>
      </c>
      <c r="AC372">
        <f t="shared" si="62"/>
        <v>0.1997099805144073</v>
      </c>
      <c r="AD372">
        <f t="shared" si="63"/>
        <v>0.00976613702911585</v>
      </c>
      <c r="AE372">
        <f>2*$T$5*$U$5*Z372*$X$5/(Y372+Y373)</f>
        <v>1.0779641654706051E-05</v>
      </c>
      <c r="AF372">
        <f t="shared" si="64"/>
        <v>-1.0562486338255407E-05</v>
      </c>
      <c r="AG372">
        <f t="shared" si="71"/>
        <v>0.0039298038221867145</v>
      </c>
      <c r="AH372">
        <f t="shared" si="65"/>
        <v>2.1528020248136388E-06</v>
      </c>
      <c r="AI372">
        <f>AI371+AH371</f>
        <v>0.004202635582010202</v>
      </c>
      <c r="AJ372" s="1">
        <f t="shared" si="66"/>
        <v>1.508</v>
      </c>
      <c r="AK372">
        <f>SQRT(AG372^2+AI372^2)</f>
        <v>0.005753738255782195</v>
      </c>
      <c r="AL372">
        <f t="shared" si="67"/>
        <v>0.006686175251124708</v>
      </c>
      <c r="AM372">
        <f t="shared" si="68"/>
        <v>0.008821022809448126</v>
      </c>
      <c r="AN372" s="3">
        <f t="shared" si="60"/>
        <v>1508</v>
      </c>
      <c r="AO372">
        <f t="shared" si="69"/>
        <v>0.007171519270515004</v>
      </c>
    </row>
    <row r="373" spans="25:41" ht="12.75">
      <c r="Y373">
        <f t="shared" si="70"/>
        <v>1512</v>
      </c>
      <c r="Z373">
        <f>(Y373/$V$5)^$O$5</f>
        <v>1.2301933982176463</v>
      </c>
      <c r="AA373">
        <f>$Q$5*(Y373-$V$5)</f>
        <v>9.248848772168351</v>
      </c>
      <c r="AB373">
        <f t="shared" si="61"/>
        <v>-0.9845643345292053</v>
      </c>
      <c r="AC373">
        <f t="shared" si="62"/>
        <v>0.17502305897527612</v>
      </c>
      <c r="AD373">
        <f t="shared" si="63"/>
        <v>0.009774028384416234</v>
      </c>
      <c r="AE373">
        <f>2*$T$5*$U$5*Z373*$X$5/(Y373+Y374)</f>
        <v>1.0752786251416904E-05</v>
      </c>
      <c r="AF373">
        <f t="shared" si="64"/>
        <v>-1.0586809839961072E-05</v>
      </c>
      <c r="AG373">
        <f t="shared" si="71"/>
        <v>0.003919241335848459</v>
      </c>
      <c r="AH373">
        <f t="shared" si="65"/>
        <v>1.881985542230279E-06</v>
      </c>
      <c r="AI373">
        <f>AI372+AH372</f>
        <v>0.004204788384035016</v>
      </c>
      <c r="AJ373" s="1">
        <f t="shared" si="66"/>
        <v>1.512</v>
      </c>
      <c r="AK373">
        <f>SQRT(AG373^2+AI373^2)</f>
        <v>0.00574810386154765</v>
      </c>
      <c r="AL373">
        <f t="shared" si="67"/>
        <v>0.006704474538587126</v>
      </c>
      <c r="AM373">
        <f t="shared" si="68"/>
        <v>0.00883123303065331</v>
      </c>
      <c r="AN373" s="3">
        <f t="shared" si="60"/>
        <v>1512</v>
      </c>
      <c r="AO373">
        <f t="shared" si="69"/>
        <v>0.007178735508943843</v>
      </c>
    </row>
    <row r="374" spans="25:41" ht="12.75">
      <c r="Y374">
        <f t="shared" si="70"/>
        <v>1516</v>
      </c>
      <c r="Z374">
        <f>(Y374/$V$5)^$O$5</f>
        <v>1.2303787887137585</v>
      </c>
      <c r="AA374">
        <f>$Q$5*(Y374-$V$5)</f>
        <v>9.27398151339707</v>
      </c>
      <c r="AB374">
        <f t="shared" si="61"/>
        <v>-0.9886517447379141</v>
      </c>
      <c r="AC374">
        <f t="shared" si="62"/>
        <v>0.15022558912075692</v>
      </c>
      <c r="AD374">
        <f t="shared" si="63"/>
        <v>0.009781900078327665</v>
      </c>
      <c r="AE374">
        <f>2*$T$5*$U$5*Z374*$X$5/(Y374+Y375)</f>
        <v>1.0726068341798892E-05</v>
      </c>
      <c r="AF374">
        <f t="shared" si="64"/>
        <v>-1.0604346180297578E-05</v>
      </c>
      <c r="AG374">
        <f t="shared" si="71"/>
        <v>0.003908654526008498</v>
      </c>
      <c r="AH374">
        <f t="shared" si="65"/>
        <v>1.6113299355962388E-06</v>
      </c>
      <c r="AI374">
        <f>AI373+AH373</f>
        <v>0.004206670369577246</v>
      </c>
      <c r="AJ374" s="1">
        <f t="shared" si="66"/>
        <v>1.516</v>
      </c>
      <c r="AK374">
        <f>SQRT(AG374^2+AI374^2)</f>
        <v>0.005742269220610078</v>
      </c>
      <c r="AL374">
        <f t="shared" si="67"/>
        <v>0.00672277391094326</v>
      </c>
      <c r="AM374">
        <f t="shared" si="68"/>
        <v>0.008841342933040501</v>
      </c>
      <c r="AN374" s="3">
        <f t="shared" si="60"/>
        <v>1516</v>
      </c>
      <c r="AO374">
        <f t="shared" si="69"/>
        <v>0.007185870736834846</v>
      </c>
    </row>
    <row r="375" spans="25:41" ht="12.75">
      <c r="Y375">
        <f t="shared" si="70"/>
        <v>1520</v>
      </c>
      <c r="Z375">
        <f>(Y375/$V$5)^$O$5</f>
        <v>1.230563718524864</v>
      </c>
      <c r="AA375">
        <f>$Q$5*(Y375-$V$5)</f>
        <v>9.299114254625788</v>
      </c>
      <c r="AB375">
        <f t="shared" si="61"/>
        <v>-0.9921147013144779</v>
      </c>
      <c r="AC375">
        <f t="shared" si="62"/>
        <v>0.1253332335643039</v>
      </c>
      <c r="AD375">
        <f t="shared" si="63"/>
        <v>0.009789752211520295</v>
      </c>
      <c r="AE375">
        <f>2*$T$5*$U$5*Z375*$X$5/(Y375+Y376)</f>
        <v>1.0699486862416826E-05</v>
      </c>
      <c r="AF375">
        <f t="shared" si="64"/>
        <v>-1.0615118212724849E-05</v>
      </c>
      <c r="AG375">
        <f t="shared" si="71"/>
        <v>0.0038980501798282006</v>
      </c>
      <c r="AH375">
        <f t="shared" si="65"/>
        <v>1.3410012859454892E-06</v>
      </c>
      <c r="AI375">
        <f>AI374+AH374</f>
        <v>0.004208281699512842</v>
      </c>
      <c r="AJ375" s="1">
        <f t="shared" si="66"/>
        <v>1.52</v>
      </c>
      <c r="AK375">
        <f>SQRT(AG375^2+AI375^2)</f>
        <v>0.005736238320268202</v>
      </c>
      <c r="AL375">
        <f t="shared" si="67"/>
        <v>0.006741073367758438</v>
      </c>
      <c r="AM375">
        <f t="shared" si="68"/>
        <v>0.008851355840571288</v>
      </c>
      <c r="AN375" s="3">
        <f t="shared" si="60"/>
        <v>1520</v>
      </c>
      <c r="AO375">
        <f t="shared" si="69"/>
        <v>0.007192927686167958</v>
      </c>
    </row>
    <row r="376" spans="25:41" ht="12.75">
      <c r="Y376">
        <f t="shared" si="70"/>
        <v>1524</v>
      </c>
      <c r="Z376">
        <f>(Y376/$V$5)^$O$5</f>
        <v>1.2307481900035595</v>
      </c>
      <c r="AA376">
        <f>$Q$5*(Y376-$V$5)</f>
        <v>9.324246995854507</v>
      </c>
      <c r="AB376">
        <f t="shared" si="61"/>
        <v>-0.9949510169813002</v>
      </c>
      <c r="AC376">
        <f t="shared" si="62"/>
        <v>0.10036171485121433</v>
      </c>
      <c r="AD376">
        <f t="shared" si="63"/>
        <v>0.009797584883885562</v>
      </c>
      <c r="AE376">
        <f>2*$T$5*$U$5*Z376*$X$5/(Y376+Y377)</f>
        <v>1.0673040760826523E-05</v>
      </c>
      <c r="AF376">
        <f t="shared" si="64"/>
        <v>-1.0619152759267219E-05</v>
      </c>
      <c r="AG376">
        <f t="shared" si="71"/>
        <v>0.0038874350616154756</v>
      </c>
      <c r="AH376">
        <f t="shared" si="65"/>
        <v>1.0711646734334592E-06</v>
      </c>
      <c r="AI376">
        <f>AI375+AH375</f>
        <v>0.004209622700798788</v>
      </c>
      <c r="AJ376" s="1">
        <f t="shared" si="66"/>
        <v>1.524</v>
      </c>
      <c r="AK376">
        <f>SQRT(AG376^2+AI376^2)</f>
        <v>0.005730015239190712</v>
      </c>
      <c r="AL376">
        <f t="shared" si="67"/>
        <v>0.00675937290860135</v>
      </c>
      <c r="AM376">
        <f t="shared" si="68"/>
        <v>0.008861275120370186</v>
      </c>
      <c r="AN376" s="3">
        <f t="shared" si="60"/>
        <v>1524</v>
      </c>
      <c r="AO376">
        <f t="shared" si="69"/>
        <v>0.007199909122226341</v>
      </c>
    </row>
    <row r="377" spans="25:41" ht="12.75">
      <c r="Y377">
        <f t="shared" si="70"/>
        <v>1528</v>
      </c>
      <c r="Z377">
        <f>(Y377/$V$5)^$O$5</f>
        <v>1.2309322054842926</v>
      </c>
      <c r="AA377">
        <f>$Q$5*(Y377-$V$5)</f>
        <v>9.349379737083225</v>
      </c>
      <c r="AB377">
        <f t="shared" si="61"/>
        <v>-0.997158900260614</v>
      </c>
      <c r="AC377">
        <f t="shared" si="62"/>
        <v>0.07532680552793196</v>
      </c>
      <c r="AD377">
        <f t="shared" si="63"/>
        <v>0.009805398194544266</v>
      </c>
      <c r="AE377">
        <f>2*$T$5*$U$5*Z377*$X$5/(Y377+Y378)</f>
        <v>1.064672899543277E-05</v>
      </c>
      <c r="AF377">
        <f t="shared" si="64"/>
        <v>-1.0616480576458533E-05</v>
      </c>
      <c r="AG377">
        <f t="shared" si="71"/>
        <v>0.003876815908856208</v>
      </c>
      <c r="AH377">
        <f t="shared" si="65"/>
        <v>8.019840845475586E-07</v>
      </c>
      <c r="AI377">
        <f>AI376+AH376</f>
        <v>0.004210693865472221</v>
      </c>
      <c r="AJ377" s="1">
        <f t="shared" si="66"/>
        <v>1.528</v>
      </c>
      <c r="AK377">
        <f>SQRT(AG377^2+AI377^2)</f>
        <v>0.005723604145980572</v>
      </c>
      <c r="AL377">
        <f t="shared" si="67"/>
        <v>0.006777672533044013</v>
      </c>
      <c r="AM377">
        <f t="shared" si="68"/>
        <v>0.008871104180713088</v>
      </c>
      <c r="AN377" s="3">
        <f t="shared" si="60"/>
        <v>1528</v>
      </c>
      <c r="AO377">
        <f t="shared" si="69"/>
        <v>0.0072068178419483955</v>
      </c>
    </row>
    <row r="378" spans="25:41" ht="12.75">
      <c r="Y378">
        <f t="shared" si="70"/>
        <v>1532</v>
      </c>
      <c r="Z378">
        <f>(Y378/$V$5)^$O$5</f>
        <v>1.231115767283548</v>
      </c>
      <c r="AA378">
        <f>$Q$5*(Y378-$V$5)</f>
        <v>9.374512478311944</v>
      </c>
      <c r="AB378">
        <f t="shared" si="61"/>
        <v>-0.9987369566060176</v>
      </c>
      <c r="AC378">
        <f t="shared" si="62"/>
        <v>0.05024431817976857</v>
      </c>
      <c r="AD378">
        <f t="shared" si="63"/>
        <v>0.009813192241854521</v>
      </c>
      <c r="AE378">
        <f>2*$T$5*$U$5*Z378*$X$5/(Y378+Y379)</f>
        <v>1.0620550535349484E-05</v>
      </c>
      <c r="AF378">
        <f t="shared" si="64"/>
        <v>-1.0607136319155354E-05</v>
      </c>
      <c r="AG378">
        <f t="shared" si="71"/>
        <v>0.0038661994282797496</v>
      </c>
      <c r="AH378">
        <f t="shared" si="65"/>
        <v>5.336223203424109E-07</v>
      </c>
      <c r="AI378">
        <f>AI377+AH377</f>
        <v>0.004211495849556769</v>
      </c>
      <c r="AJ378" s="1">
        <f t="shared" si="66"/>
        <v>1.532</v>
      </c>
      <c r="AK378">
        <f>SQRT(AG378^2+AI378^2)</f>
        <v>0.005717009297706673</v>
      </c>
      <c r="AL378">
        <f t="shared" si="67"/>
        <v>0.006795972240661736</v>
      </c>
      <c r="AM378">
        <f t="shared" si="68"/>
        <v>0.00888084646899773</v>
      </c>
      <c r="AN378" s="3">
        <f t="shared" si="60"/>
        <v>1532</v>
      </c>
      <c r="AO378">
        <f t="shared" si="69"/>
        <v>0.007213656672266722</v>
      </c>
    </row>
    <row r="379" spans="25:41" ht="12.75">
      <c r="Y379">
        <f t="shared" si="70"/>
        <v>1536</v>
      </c>
      <c r="Z379">
        <f>(Y379/$V$5)^$O$5</f>
        <v>1.2312988777000322</v>
      </c>
      <c r="AA379">
        <f>$Q$5*(Y379-$V$5)</f>
        <v>9.39964521954066</v>
      </c>
      <c r="AB379">
        <f t="shared" si="61"/>
        <v>-0.9996841892832999</v>
      </c>
      <c r="AC379">
        <f t="shared" si="62"/>
        <v>0.02513009544333806</v>
      </c>
      <c r="AD379">
        <f t="shared" si="63"/>
        <v>0.009820967123419573</v>
      </c>
      <c r="AE379">
        <f>2*$T$5*$U$5*Z379*$X$5/(Y379+Y380)</f>
        <v>1.0594504360262056E-05</v>
      </c>
      <c r="AF379">
        <f t="shared" si="64"/>
        <v>-1.0591158502246961E-05</v>
      </c>
      <c r="AG379">
        <f t="shared" si="71"/>
        <v>0.0038555922919605943</v>
      </c>
      <c r="AH379">
        <f t="shared" si="65"/>
        <v>2.662409057482467E-07</v>
      </c>
      <c r="AI379">
        <f>AI378+AH378</f>
        <v>0.004212029471877111</v>
      </c>
      <c r="AJ379" s="1">
        <f t="shared" si="66"/>
        <v>1.536</v>
      </c>
      <c r="AK379">
        <f>SQRT(AG379^2+AI379^2)</f>
        <v>0.005710235038401425</v>
      </c>
      <c r="AL379">
        <f t="shared" si="67"/>
        <v>0.0068142720310330925</v>
      </c>
      <c r="AM379">
        <f t="shared" si="68"/>
        <v>0.008890505469696714</v>
      </c>
      <c r="AN379" s="3">
        <f t="shared" si="60"/>
        <v>1536</v>
      </c>
      <c r="AO379">
        <f t="shared" si="69"/>
        <v>0.007220428468434461</v>
      </c>
    </row>
    <row r="380" spans="25:41" ht="12.75">
      <c r="Y380">
        <f t="shared" si="70"/>
        <v>1540</v>
      </c>
      <c r="Z380">
        <f>(Y380/$V$5)^$O$5</f>
        <v>1.2314815390148566</v>
      </c>
      <c r="AA380">
        <f>$Q$5*(Y380-$V$5)</f>
        <v>9.42477796076938</v>
      </c>
      <c r="AB380">
        <f t="shared" si="61"/>
        <v>-1</v>
      </c>
      <c r="AC380">
        <f t="shared" si="62"/>
        <v>3.67544536472586E-16</v>
      </c>
      <c r="AD380">
        <f t="shared" si="63"/>
        <v>0.009828722936095572</v>
      </c>
      <c r="AE380">
        <f>2*$T$5*$U$5*Z380*$X$5/(Y380+Y381)</f>
        <v>1.0568589460291785E-05</v>
      </c>
      <c r="AF380">
        <f t="shared" si="64"/>
        <v>-1.0568589460291785E-05</v>
      </c>
      <c r="AG380">
        <f t="shared" si="71"/>
        <v>0.0038450011334583475</v>
      </c>
      <c r="AH380">
        <f t="shared" si="65"/>
        <v>3.884427314352002E-21</v>
      </c>
      <c r="AI380">
        <f>AI379+AH379</f>
        <v>0.004212295712782859</v>
      </c>
      <c r="AJ380" s="1">
        <f t="shared" si="66"/>
        <v>1.54</v>
      </c>
      <c r="AK380">
        <f>SQRT(AG380^2+AI380^2)</f>
        <v>0.00570328579752276</v>
      </c>
      <c r="AL380">
        <f t="shared" si="67"/>
        <v>0.006832571903739875</v>
      </c>
      <c r="AM380">
        <f t="shared" si="68"/>
        <v>0.00890008470229359</v>
      </c>
      <c r="AN380" s="3">
        <f t="shared" si="60"/>
        <v>1540</v>
      </c>
      <c r="AO380">
        <f t="shared" si="69"/>
        <v>0.007227136112339415</v>
      </c>
    </row>
    <row r="381" spans="25:41" ht="12.75">
      <c r="Y381">
        <f t="shared" si="70"/>
        <v>1544</v>
      </c>
      <c r="Z381">
        <f>(Y381/$V$5)^$O$5</f>
        <v>1.231663753491716</v>
      </c>
      <c r="AA381">
        <f>$Q$5*(Y381-$V$5)</f>
        <v>9.449910701998098</v>
      </c>
      <c r="AB381">
        <f t="shared" si="61"/>
        <v>-0.9996841892832999</v>
      </c>
      <c r="AC381">
        <f t="shared" si="62"/>
        <v>-0.025130095443337323</v>
      </c>
      <c r="AD381">
        <f t="shared" si="63"/>
        <v>0.009836459775999177</v>
      </c>
      <c r="AE381">
        <f>2*$T$5*$U$5*Z381*$X$5/(Y381+Y382)</f>
        <v>1.0542804835862425E-05</v>
      </c>
      <c r="AF381">
        <f t="shared" si="64"/>
        <v>-1.0539475305111183E-05</v>
      </c>
      <c r="AG381">
        <f t="shared" si="71"/>
        <v>0.003834432543998056</v>
      </c>
      <c r="AH381">
        <f t="shared" si="65"/>
        <v>-2.6494169176570104E-07</v>
      </c>
      <c r="AI381">
        <f>AI380+AH380</f>
        <v>0.004212295712782859</v>
      </c>
      <c r="AJ381" s="1">
        <f t="shared" si="66"/>
        <v>1.544</v>
      </c>
      <c r="AK381">
        <f>SQRT(AG381^2+AI381^2)</f>
        <v>0.005696166088379117</v>
      </c>
      <c r="AL381">
        <f t="shared" si="67"/>
        <v>0.006850871858367074</v>
      </c>
      <c r="AM381">
        <f t="shared" si="68"/>
        <v>0.008909587719202623</v>
      </c>
      <c r="AN381" s="3">
        <f t="shared" si="60"/>
        <v>1544</v>
      </c>
      <c r="AO381">
        <f t="shared" si="69"/>
        <v>0.007233782510806467</v>
      </c>
    </row>
    <row r="382" spans="25:41" ht="12.75">
      <c r="Y382">
        <f t="shared" si="70"/>
        <v>1548</v>
      </c>
      <c r="Z382">
        <f>(Y382/$V$5)^$O$5</f>
        <v>1.2318455233770682</v>
      </c>
      <c r="AA382">
        <f>$Q$5*(Y382-$V$5)</f>
        <v>9.475043443226816</v>
      </c>
      <c r="AB382">
        <f t="shared" si="61"/>
        <v>-0.9987369566060175</v>
      </c>
      <c r="AC382">
        <f t="shared" si="62"/>
        <v>-0.05024431817976961</v>
      </c>
      <c r="AD382">
        <f t="shared" si="63"/>
        <v>0.00984417773851513</v>
      </c>
      <c r="AE382">
        <f>2*$T$5*$U$5*Z382*$X$5/(Y382+Y383)</f>
        <v>1.0517149497568756E-05</v>
      </c>
      <c r="AF382">
        <f t="shared" si="64"/>
        <v>-1.0503865881372326E-05</v>
      </c>
      <c r="AG382">
        <f t="shared" si="71"/>
        <v>0.0038238930686929446</v>
      </c>
      <c r="AH382">
        <f t="shared" si="65"/>
        <v>-5.284270057000487E-07</v>
      </c>
      <c r="AI382">
        <f>AI381+AH381</f>
        <v>0.004212030771091093</v>
      </c>
      <c r="AJ382" s="1">
        <f t="shared" si="66"/>
        <v>1.548</v>
      </c>
      <c r="AK382">
        <f>SQRT(AG382^2+AI382^2)</f>
        <v>0.005688880506515862</v>
      </c>
      <c r="AL382">
        <f t="shared" si="67"/>
        <v>0.006869171894502838</v>
      </c>
      <c r="AM382">
        <f t="shared" si="68"/>
        <v>0.008919018103672842</v>
      </c>
      <c r="AN382" s="3">
        <f t="shared" si="60"/>
        <v>1548</v>
      </c>
      <c r="AO382">
        <f t="shared" si="69"/>
        <v>0.007240370593888767</v>
      </c>
    </row>
    <row r="383" spans="25:41" ht="12.75">
      <c r="Y383">
        <f t="shared" si="70"/>
        <v>1552</v>
      </c>
      <c r="Z383">
        <f>(Y383/$V$5)^$O$5</f>
        <v>1.2320268509003078</v>
      </c>
      <c r="AA383">
        <f>$Q$5*(Y383-$V$5)</f>
        <v>9.500176184455535</v>
      </c>
      <c r="AB383">
        <f t="shared" si="61"/>
        <v>-0.9971589002606139</v>
      </c>
      <c r="AC383">
        <f t="shared" si="62"/>
        <v>-0.07532680552793299</v>
      </c>
      <c r="AD383">
        <f t="shared" si="63"/>
        <v>0.009851876918303703</v>
      </c>
      <c r="AE383">
        <f>2*$T$5*$U$5*Z383*$X$5/(Y383+Y384)</f>
        <v>1.04916224660472E-05</v>
      </c>
      <c r="AF383">
        <f t="shared" si="64"/>
        <v>-1.0461814720193177E-05</v>
      </c>
      <c r="AG383">
        <f t="shared" si="71"/>
        <v>0.003813389202811572</v>
      </c>
      <c r="AH383">
        <f t="shared" si="65"/>
        <v>-7.903004051724301E-07</v>
      </c>
      <c r="AI383">
        <f>AI382+AH382</f>
        <v>0.004211502344085393</v>
      </c>
      <c r="AJ383" s="1">
        <f t="shared" si="66"/>
        <v>1.552</v>
      </c>
      <c r="AK383">
        <f>SQRT(AG383^2+AI383^2)</f>
        <v>0.005681433728061662</v>
      </c>
      <c r="AL383">
        <f t="shared" si="67"/>
        <v>0.006887472011738441</v>
      </c>
      <c r="AM383">
        <f t="shared" si="68"/>
        <v>0.008928379467677043</v>
      </c>
      <c r="AN383" s="3">
        <f t="shared" si="60"/>
        <v>1552</v>
      </c>
      <c r="AO383">
        <f t="shared" si="69"/>
        <v>0.007246903313148248</v>
      </c>
    </row>
    <row r="384" spans="25:41" ht="12.75">
      <c r="Y384">
        <f t="shared" si="70"/>
        <v>1556</v>
      </c>
      <c r="Z384">
        <f>(Y384/$V$5)^$O$5</f>
        <v>1.2322077382739405</v>
      </c>
      <c r="AA384">
        <f>$Q$5*(Y384-$V$5)</f>
        <v>9.525308925684254</v>
      </c>
      <c r="AB384">
        <f t="shared" si="61"/>
        <v>-0.9949510169813001</v>
      </c>
      <c r="AC384">
        <f t="shared" si="62"/>
        <v>-0.10036171485121537</v>
      </c>
      <c r="AD384">
        <f t="shared" si="63"/>
        <v>0.009859557409308037</v>
      </c>
      <c r="AE384">
        <f>2*$T$5*$U$5*Z384*$X$5/(Y384+Y385)</f>
        <v>1.0466222771848356E-05</v>
      </c>
      <c r="AF384">
        <f t="shared" si="64"/>
        <v>-1.0413378990803364E-05</v>
      </c>
      <c r="AG384">
        <f t="shared" si="71"/>
        <v>0.003802927388091379</v>
      </c>
      <c r="AH384">
        <f t="shared" si="65"/>
        <v>-1.0504080653975416E-06</v>
      </c>
      <c r="AI384">
        <f>AI383+AH383</f>
        <v>0.00421071204368022</v>
      </c>
      <c r="AJ384" s="1">
        <f t="shared" si="66"/>
        <v>1.556</v>
      </c>
      <c r="AK384">
        <f>SQRT(AG384^2+AI384^2)</f>
        <v>0.005673830508033279</v>
      </c>
      <c r="AL384">
        <f t="shared" si="67"/>
        <v>0.006905772209668261</v>
      </c>
      <c r="AM384">
        <f t="shared" si="68"/>
        <v>0.008937675449786462</v>
      </c>
      <c r="AN384" s="3">
        <f t="shared" si="60"/>
        <v>1556</v>
      </c>
      <c r="AO384">
        <f t="shared" si="69"/>
        <v>0.007253383639926036</v>
      </c>
    </row>
    <row r="385" spans="25:41" ht="12.75">
      <c r="Y385">
        <f t="shared" si="70"/>
        <v>1560</v>
      </c>
      <c r="Z385">
        <f>(Y385/$V$5)^$O$5</f>
        <v>1.232388187693753</v>
      </c>
      <c r="AA385">
        <f>$Q$5*(Y385-$V$5)</f>
        <v>9.550441666912972</v>
      </c>
      <c r="AB385">
        <f t="shared" si="61"/>
        <v>-0.9921147013144778</v>
      </c>
      <c r="AC385">
        <f t="shared" si="62"/>
        <v>-0.12533323356430492</v>
      </c>
      <c r="AD385">
        <f t="shared" si="63"/>
        <v>0.009867219304761405</v>
      </c>
      <c r="AE385">
        <f>2*$T$5*$U$5*Z385*$X$5/(Y385+Y386)</f>
        <v>1.0440949455311532E-05</v>
      </c>
      <c r="AF385">
        <f t="shared" si="64"/>
        <v>-1.035861945029596E-05</v>
      </c>
      <c r="AG385">
        <f t="shared" si="71"/>
        <v>0.0037925140091005756</v>
      </c>
      <c r="AH385">
        <f t="shared" si="65"/>
        <v>-1.3085979567156624E-06</v>
      </c>
      <c r="AI385">
        <f>AI384+AH384</f>
        <v>0.004209661635614823</v>
      </c>
      <c r="AJ385" s="1">
        <f t="shared" si="66"/>
        <v>1.56</v>
      </c>
      <c r="AK385">
        <f>SQRT(AG385^2+AI385^2)</f>
        <v>0.005666075678597259</v>
      </c>
      <c r="AL385">
        <f t="shared" si="67"/>
        <v>0.006924072487889735</v>
      </c>
      <c r="AM385">
        <f t="shared" si="68"/>
        <v>0.00894690971303181</v>
      </c>
      <c r="AN385" s="3">
        <f t="shared" si="60"/>
        <v>1560</v>
      </c>
      <c r="AO385">
        <f t="shared" si="69"/>
        <v>0.00725981456360332</v>
      </c>
    </row>
    <row r="386" spans="25:41" ht="12.75">
      <c r="Y386">
        <f t="shared" si="70"/>
        <v>1564</v>
      </c>
      <c r="Z386">
        <f>(Y386/$V$5)^$O$5</f>
        <v>1.232568201338983</v>
      </c>
      <c r="AA386">
        <f>$Q$5*(Y386-$V$5)</f>
        <v>9.57557440814169</v>
      </c>
      <c r="AB386">
        <f t="shared" si="61"/>
        <v>-0.9886517447379138</v>
      </c>
      <c r="AC386">
        <f t="shared" si="62"/>
        <v>-0.15022558912075795</v>
      </c>
      <c r="AD386">
        <f t="shared" si="63"/>
        <v>0.009874862697194389</v>
      </c>
      <c r="AE386">
        <f>2*$T$5*$U$5*Z386*$X$5/(Y386+Y387)</f>
        <v>1.0415801566441138E-05</v>
      </c>
      <c r="AF386">
        <f t="shared" si="64"/>
        <v>-1.0297600391505927E-05</v>
      </c>
      <c r="AG386">
        <f t="shared" si="71"/>
        <v>0.0037821553896502796</v>
      </c>
      <c r="AH386">
        <f t="shared" si="65"/>
        <v>-1.5647199264835333E-06</v>
      </c>
      <c r="AI386">
        <f>AI385+AH385</f>
        <v>0.004208353037658107</v>
      </c>
      <c r="AJ386" s="1">
        <f t="shared" si="66"/>
        <v>1.564</v>
      </c>
      <c r="AK386">
        <f>SQRT(AG386^2+AI386^2)</f>
        <v>0.005658174147286992</v>
      </c>
      <c r="AL386">
        <f t="shared" si="67"/>
        <v>0.006942372846003334</v>
      </c>
      <c r="AM386">
        <f t="shared" si="68"/>
        <v>0.008956085942751517</v>
      </c>
      <c r="AN386" s="3">
        <f t="shared" si="60"/>
        <v>1564</v>
      </c>
      <c r="AO386">
        <f t="shared" si="69"/>
        <v>0.007266199089853364</v>
      </c>
    </row>
    <row r="387" spans="25:41" ht="12.75">
      <c r="Y387">
        <f t="shared" si="70"/>
        <v>1568</v>
      </c>
      <c r="Z387">
        <f>(Y387/$V$5)^$O$5</f>
        <v>1.2327477813724848</v>
      </c>
      <c r="AA387">
        <f>$Q$5*(Y387-$V$5)</f>
        <v>9.600707149370407</v>
      </c>
      <c r="AB387">
        <f t="shared" si="61"/>
        <v>-0.9845643345292054</v>
      </c>
      <c r="AC387">
        <f t="shared" si="62"/>
        <v>-0.1750230589752754</v>
      </c>
      <c r="AD387">
        <f t="shared" si="63"/>
        <v>0.009882487678441947</v>
      </c>
      <c r="AE387">
        <f>2*$T$5*$U$5*Z387*$X$5/(Y387+Y388)</f>
        <v>1.0390778164784983E-05</v>
      </c>
      <c r="AF387">
        <f t="shared" si="64"/>
        <v>-1.0230389589052125E-05</v>
      </c>
      <c r="AG387">
        <f t="shared" si="71"/>
        <v>0.0037718577892587738</v>
      </c>
      <c r="AH387">
        <f t="shared" si="65"/>
        <v>-1.818625779534166E-06</v>
      </c>
      <c r="AI387">
        <f>AI386+AH386</f>
        <v>0.0042067883177316235</v>
      </c>
      <c r="AJ387" s="1">
        <f t="shared" si="66"/>
        <v>1.568</v>
      </c>
      <c r="AK387">
        <f>SQRT(AG387^2+AI387^2)</f>
        <v>0.00565013089517361</v>
      </c>
      <c r="AL387">
        <f t="shared" si="67"/>
        <v>0.006960673283612536</v>
      </c>
      <c r="AM387">
        <f t="shared" si="68"/>
        <v>0.008965207844427961</v>
      </c>
      <c r="AN387" s="3">
        <f t="shared" si="60"/>
        <v>1568</v>
      </c>
      <c r="AO387">
        <f t="shared" si="69"/>
        <v>0.007272540238885289</v>
      </c>
    </row>
    <row r="388" spans="25:41" ht="12.75">
      <c r="Y388">
        <f t="shared" si="70"/>
        <v>1572</v>
      </c>
      <c r="Z388">
        <f>(Y388/$V$5)^$O$5</f>
        <v>1.2329269299408947</v>
      </c>
      <c r="AA388">
        <f>$Q$5*(Y388-$V$5)</f>
        <v>9.625839890599126</v>
      </c>
      <c r="AB388">
        <f t="shared" si="61"/>
        <v>-0.979855052384247</v>
      </c>
      <c r="AC388">
        <f t="shared" si="62"/>
        <v>-0.19970998051440658</v>
      </c>
      <c r="AD388">
        <f t="shared" si="63"/>
        <v>0.009890094339650409</v>
      </c>
      <c r="AE388">
        <f>2*$T$5*$U$5*Z388*$X$5/(Y388+Y389)</f>
        <v>1.0365878319314387E-05</v>
      </c>
      <c r="AF388">
        <f t="shared" si="64"/>
        <v>-1.015705824358053E-05</v>
      </c>
      <c r="AG388">
        <f t="shared" si="71"/>
        <v>0.003761627399669722</v>
      </c>
      <c r="AH388">
        <f t="shared" si="65"/>
        <v>-2.0701693571649857E-06</v>
      </c>
      <c r="AI388">
        <f>AI387+AH387</f>
        <v>0.00420496969195209</v>
      </c>
      <c r="AJ388" s="1">
        <f t="shared" si="66"/>
        <v>1.572</v>
      </c>
      <c r="AK388">
        <f>SQRT(AG388^2+AI388^2)</f>
        <v>0.005641950974989205</v>
      </c>
      <c r="AL388">
        <f t="shared" si="67"/>
        <v>0.006978973800323787</v>
      </c>
      <c r="AM388">
        <f t="shared" si="68"/>
        <v>0.008974279141512564</v>
      </c>
      <c r="AN388" s="3">
        <f t="shared" si="60"/>
        <v>1572</v>
      </c>
      <c r="AO388">
        <f t="shared" si="69"/>
        <v>0.007278841043680327</v>
      </c>
    </row>
    <row r="389" spans="25:41" ht="12.75">
      <c r="Y389">
        <f t="shared" si="70"/>
        <v>1576</v>
      </c>
      <c r="Z389">
        <f>(Y389/$V$5)^$O$5</f>
        <v>1.2331056491747934</v>
      </c>
      <c r="AA389">
        <f>$Q$5*(Y389-$V$5)</f>
        <v>9.650972631827845</v>
      </c>
      <c r="AB389">
        <f t="shared" si="61"/>
        <v>-0.9745268727865772</v>
      </c>
      <c r="AC389">
        <f t="shared" si="62"/>
        <v>-0.22427076094938095</v>
      </c>
      <c r="AD389">
        <f t="shared" si="63"/>
        <v>0.009897682771284383</v>
      </c>
      <c r="AE389">
        <f>2*$T$5*$U$5*Z389*$X$5/(Y389+Y390)</f>
        <v>1.0341101108306118E-05</v>
      </c>
      <c r="AF389">
        <f t="shared" si="64"/>
        <v>-1.0077680924247368E-05</v>
      </c>
      <c r="AG389">
        <f t="shared" si="71"/>
        <v>0.0037514703414261415</v>
      </c>
      <c r="AH389">
        <f t="shared" si="65"/>
        <v>-2.3192066146143E-06</v>
      </c>
      <c r="AI389">
        <f>AI388+AH388</f>
        <v>0.004202899522594924</v>
      </c>
      <c r="AJ389" s="1">
        <f t="shared" si="66"/>
        <v>1.576</v>
      </c>
      <c r="AK389">
        <f>SQRT(AG389^2+AI389^2)</f>
        <v>0.0056336395092008345</v>
      </c>
      <c r="AL389">
        <f t="shared" si="67"/>
        <v>0.006997274395746483</v>
      </c>
      <c r="AM389">
        <f t="shared" si="68"/>
        <v>0.008983303573240634</v>
      </c>
      <c r="AN389" s="3">
        <f aca="true" t="shared" si="72" ref="AN389:AN452">Y389</f>
        <v>1576</v>
      </c>
      <c r="AO389">
        <f t="shared" si="69"/>
        <v>0.007285104548221274</v>
      </c>
    </row>
    <row r="390" spans="25:41" ht="12.75">
      <c r="Y390">
        <f t="shared" si="70"/>
        <v>1580</v>
      </c>
      <c r="Z390">
        <f>(Y390/$V$5)^$O$5</f>
        <v>1.233283941188866</v>
      </c>
      <c r="AA390">
        <f>$Q$5*(Y390-$V$5)</f>
        <v>9.676105373056563</v>
      </c>
      <c r="AB390">
        <f aca="true" t="shared" si="73" ref="AB390:AB453">COS(AA390)</f>
        <v>-0.9685831611286311</v>
      </c>
      <c r="AC390">
        <f aca="true" t="shared" si="74" ref="AC390:AC453">SIN(AA390)</f>
        <v>-0.24868988716485477</v>
      </c>
      <c r="AD390">
        <f aca="true" t="shared" si="75" ref="AD390:AD453">$T$5*(Z390-1)</f>
        <v>0.00990525306313356</v>
      </c>
      <c r="AE390">
        <f>2*$T$5*$U$5*Z390*$X$5/(Y390+Y391)</f>
        <v>1.0316445619226077E-05</v>
      </c>
      <c r="AF390">
        <f aca="true" t="shared" si="76" ref="AF390:AF453">AB390*AE390</f>
        <v>-9.992335509481612E-06</v>
      </c>
      <c r="AG390">
        <f t="shared" si="71"/>
        <v>0.003741392660501894</v>
      </c>
      <c r="AH390">
        <f aca="true" t="shared" si="77" ref="AH390:AH453">AC390*AE390</f>
        <v>-2.5655956969876935E-06</v>
      </c>
      <c r="AI390">
        <f>AI389+AH389</f>
        <v>0.00420058031598031</v>
      </c>
      <c r="AJ390" s="1">
        <f aca="true" t="shared" si="78" ref="AJ390:AJ453">Y390/$P$5</f>
        <v>1.58</v>
      </c>
      <c r="AK390">
        <f>SQRT(AG390^2+AI390^2)</f>
        <v>0.005625201688033833</v>
      </c>
      <c r="AL390">
        <f aca="true" t="shared" si="79" ref="AL390:AL453">$W$5*(Y390/$V$5-Z390)</f>
        <v>0.007015575069492932</v>
      </c>
      <c r="AM390">
        <f aca="true" t="shared" si="80" ref="AM390:AM453">SQRT(AK390^2+AL390^2)</f>
        <v>0.00899228489243693</v>
      </c>
      <c r="AN390" s="3">
        <f t="shared" si="72"/>
        <v>1580</v>
      </c>
      <c r="AO390">
        <f aca="true" t="shared" si="81" ref="AO390:AO453">AM390/Z390</f>
        <v>0.007291333805715909</v>
      </c>
    </row>
    <row r="391" spans="25:41" ht="12.75">
      <c r="Y391">
        <f t="shared" si="70"/>
        <v>1584</v>
      </c>
      <c r="Z391">
        <f>(Y391/$V$5)^$O$5</f>
        <v>1.2334618080820612</v>
      </c>
      <c r="AA391">
        <f>$Q$5*(Y391-$V$5)</f>
        <v>9.701238114285282</v>
      </c>
      <c r="AB391">
        <f t="shared" si="73"/>
        <v>-0.9620276715860858</v>
      </c>
      <c r="AC391">
        <f t="shared" si="74"/>
        <v>-0.27295193551732544</v>
      </c>
      <c r="AD391">
        <f t="shared" si="75"/>
        <v>0.00991280530431944</v>
      </c>
      <c r="AE391">
        <f>2*$T$5*$U$5*Z391*$X$5/(Y391+Y392)</f>
        <v>1.029191094861475E-05</v>
      </c>
      <c r="AF391">
        <f t="shared" si="76"/>
        <v>-9.901103126067192E-06</v>
      </c>
      <c r="AG391">
        <f t="shared" si="71"/>
        <v>0.0037314003249924125</v>
      </c>
      <c r="AH391">
        <f t="shared" si="77"/>
        <v>-2.809197013596349E-06</v>
      </c>
      <c r="AI391">
        <f>AI390+AH390</f>
        <v>0.0041980147202833225</v>
      </c>
      <c r="AJ391" s="1">
        <f t="shared" si="78"/>
        <v>1.584</v>
      </c>
      <c r="AK391">
        <f>SQRT(AG391^2+AI391^2)</f>
        <v>0.005616642767442927</v>
      </c>
      <c r="AL391">
        <f t="shared" si="79"/>
        <v>0.007033875821178324</v>
      </c>
      <c r="AM391">
        <f t="shared" si="80"/>
        <v>0.00900122686331291</v>
      </c>
      <c r="AN391" s="3">
        <f t="shared" si="72"/>
        <v>1584</v>
      </c>
      <c r="AO391">
        <f t="shared" si="81"/>
        <v>0.007297531876815164</v>
      </c>
    </row>
    <row r="392" spans="25:41" ht="12.75">
      <c r="Y392">
        <f aca="true" t="shared" si="82" ref="Y392:Y455">Y391+$X$5</f>
        <v>1588</v>
      </c>
      <c r="Z392">
        <f>(Y392/$V$5)^$O$5</f>
        <v>1.2336392519377466</v>
      </c>
      <c r="AA392">
        <f>$Q$5*(Y392-$V$5)</f>
        <v>9.726370855514</v>
      </c>
      <c r="AB392">
        <f t="shared" si="73"/>
        <v>-0.9548645447466428</v>
      </c>
      <c r="AC392">
        <f t="shared" si="74"/>
        <v>-0.2970415815770353</v>
      </c>
      <c r="AD392">
        <f t="shared" si="75"/>
        <v>0.009920339583301975</v>
      </c>
      <c r="AE392">
        <f>2*$T$5*$U$5*Z392*$X$5/(Y392+Y393)</f>
        <v>1.0267496201974375E-05</v>
      </c>
      <c r="AF392">
        <f t="shared" si="76"/>
        <v>-9.804068086586146E-06</v>
      </c>
      <c r="AG392">
        <f aca="true" t="shared" si="83" ref="AG392:AG455">AG391+AF391</f>
        <v>0.0037214992218663452</v>
      </c>
      <c r="AH392">
        <f t="shared" si="77"/>
        <v>-3.0498733106706716E-06</v>
      </c>
      <c r="AI392">
        <f>AI391+AH391</f>
        <v>0.004195205523269726</v>
      </c>
      <c r="AJ392" s="1">
        <f t="shared" si="78"/>
        <v>1.588</v>
      </c>
      <c r="AK392">
        <f>SQRT(AG392^2+AI392^2)</f>
        <v>0.005607968067029682</v>
      </c>
      <c r="AL392">
        <f t="shared" si="79"/>
        <v>0.007052176650420709</v>
      </c>
      <c r="AM392">
        <f t="shared" si="80"/>
        <v>0.009010133259256696</v>
      </c>
      <c r="AN392" s="3">
        <f t="shared" si="72"/>
        <v>1588</v>
      </c>
      <c r="AO392">
        <f t="shared" si="81"/>
        <v>0.007303701827826873</v>
      </c>
    </row>
    <row r="393" spans="25:41" ht="12.75">
      <c r="Y393">
        <f t="shared" si="82"/>
        <v>1592</v>
      </c>
      <c r="Z393">
        <f>(Y393/$V$5)^$O$5</f>
        <v>1.2338162748238646</v>
      </c>
      <c r="AA393">
        <f>$Q$5*(Y393-$V$5)</f>
        <v>9.751503596742719</v>
      </c>
      <c r="AB393">
        <f t="shared" si="73"/>
        <v>-0.9470983049947441</v>
      </c>
      <c r="AC393">
        <f t="shared" si="74"/>
        <v>-0.3209436098072101</v>
      </c>
      <c r="AD393">
        <f t="shared" si="75"/>
        <v>0.009927855987886144</v>
      </c>
      <c r="AE393">
        <f>2*$T$5*$U$5*Z393*$X$5/(Y393+Y394)</f>
        <v>1.0243200493657761E-05</v>
      </c>
      <c r="AF393">
        <f t="shared" si="76"/>
        <v>-9.701317825264591E-06</v>
      </c>
      <c r="AG393">
        <f t="shared" si="83"/>
        <v>0.003711695153779759</v>
      </c>
      <c r="AH393">
        <f t="shared" si="77"/>
        <v>-3.2874897424135182E-06</v>
      </c>
      <c r="AI393">
        <f>AI392+AH392</f>
        <v>0.004192155649959055</v>
      </c>
      <c r="AJ393" s="1">
        <f t="shared" si="78"/>
        <v>1.592</v>
      </c>
      <c r="AK393">
        <f>SQRT(AG393^2+AI393^2)</f>
        <v>0.005599182967904851</v>
      </c>
      <c r="AL393">
        <f t="shared" si="79"/>
        <v>0.007070477556840961</v>
      </c>
      <c r="AM393">
        <f t="shared" si="80"/>
        <v>0.009019007860616792</v>
      </c>
      <c r="AN393" s="3">
        <f t="shared" si="72"/>
        <v>1592</v>
      </c>
      <c r="AO393">
        <f t="shared" si="81"/>
        <v>0.007309846728925921</v>
      </c>
    </row>
    <row r="394" spans="25:41" ht="12.75">
      <c r="Y394">
        <f t="shared" si="82"/>
        <v>1596</v>
      </c>
      <c r="Z394">
        <f>(Y394/$V$5)^$O$5</f>
        <v>1.233992878793085</v>
      </c>
      <c r="AA394">
        <f>$Q$5*(Y394-$V$5)</f>
        <v>9.776636337971437</v>
      </c>
      <c r="AB394">
        <f t="shared" si="73"/>
        <v>-0.9387338576538738</v>
      </c>
      <c r="AC394">
        <f t="shared" si="74"/>
        <v>-0.34464292317451783</v>
      </c>
      <c r="AD394">
        <f t="shared" si="75"/>
        <v>0.009935354605228455</v>
      </c>
      <c r="AE394">
        <f>2*$T$5*$U$5*Z394*$X$5/(Y394+Y395)</f>
        <v>1.0219022946758803E-05</v>
      </c>
      <c r="AF394">
        <f t="shared" si="76"/>
        <v>-9.59294283226435E-06</v>
      </c>
      <c r="AG394">
        <f t="shared" si="83"/>
        <v>0.003701993835954494</v>
      </c>
      <c r="AH394">
        <f t="shared" si="77"/>
        <v>-3.521913940358429E-06</v>
      </c>
      <c r="AI394">
        <f>AI393+AH393</f>
        <v>0.004188868160216641</v>
      </c>
      <c r="AJ394" s="1">
        <f t="shared" si="78"/>
        <v>1.596</v>
      </c>
      <c r="AK394">
        <f>SQRT(AG394^2+AI394^2)</f>
        <v>0.005590292910494209</v>
      </c>
      <c r="AL394">
        <f t="shared" si="79"/>
        <v>0.0070887785400627614</v>
      </c>
      <c r="AM394">
        <f t="shared" si="80"/>
        <v>0.00902785445248073</v>
      </c>
      <c r="AN394" s="3">
        <f t="shared" si="72"/>
        <v>1596</v>
      </c>
      <c r="AO394">
        <f t="shared" si="81"/>
        <v>0.007315969652361758</v>
      </c>
    </row>
    <row r="395" spans="25:41" ht="12.75">
      <c r="Y395">
        <f t="shared" si="82"/>
        <v>1600</v>
      </c>
      <c r="Z395">
        <f>(Y395/$V$5)^$O$5</f>
        <v>1.2341690658829543</v>
      </c>
      <c r="AA395">
        <f>$Q$5*(Y395-$V$5)</f>
        <v>9.801769079200156</v>
      </c>
      <c r="AB395">
        <f t="shared" si="73"/>
        <v>-0.929776485888251</v>
      </c>
      <c r="AC395">
        <f t="shared" si="74"/>
        <v>-0.3681245526846789</v>
      </c>
      <c r="AD395">
        <f t="shared" si="75"/>
        <v>0.009942835521843284</v>
      </c>
      <c r="AE395">
        <f>2*$T$5*$U$5*Z395*$X$5/(Y395+Y396)</f>
        <v>1.0194962693004584E-05</v>
      </c>
      <c r="AF395">
        <f t="shared" si="76"/>
        <v>-9.479036586463622E-06</v>
      </c>
      <c r="AG395">
        <f t="shared" si="83"/>
        <v>0.00369240089312223</v>
      </c>
      <c r="AH395">
        <f t="shared" si="77"/>
        <v>-3.753016080999302E-06</v>
      </c>
      <c r="AI395">
        <f>AI394+AH394</f>
        <v>0.004185346246276283</v>
      </c>
      <c r="AJ395" s="1">
        <f t="shared" si="78"/>
        <v>1.6</v>
      </c>
      <c r="AK395">
        <f>SQRT(AG395^2+AI395^2)</f>
        <v>0.005581303392286502</v>
      </c>
      <c r="AL395">
        <f t="shared" si="79"/>
        <v>0.007107079599712555</v>
      </c>
      <c r="AM395">
        <f t="shared" si="80"/>
        <v>0.009036676822449677</v>
      </c>
      <c r="AN395" s="3">
        <f t="shared" si="72"/>
        <v>1600</v>
      </c>
      <c r="AO395">
        <f t="shared" si="81"/>
        <v>0.007322073670664092</v>
      </c>
    </row>
    <row r="396" spans="25:41" ht="12.75">
      <c r="Y396">
        <f t="shared" si="82"/>
        <v>1604</v>
      </c>
      <c r="Z396">
        <f>(Y396/$V$5)^$O$5</f>
        <v>1.234344838116046</v>
      </c>
      <c r="AA396">
        <f>$Q$5*(Y396-$V$5)</f>
        <v>9.826901820428873</v>
      </c>
      <c r="AB396">
        <f t="shared" si="73"/>
        <v>-0.9202318473658705</v>
      </c>
      <c r="AC396">
        <f t="shared" si="74"/>
        <v>-0.39137366683720193</v>
      </c>
      <c r="AD396">
        <f t="shared" si="75"/>
        <v>0.009950298823609247</v>
      </c>
      <c r="AE396">
        <f>2*$T$5*$U$5*Z396*$X$5/(Y396+Y397)</f>
        <v>1.0171018872649096E-05</v>
      </c>
      <c r="AF396">
        <f t="shared" si="76"/>
        <v>-9.359695486771011E-06</v>
      </c>
      <c r="AG396">
        <f t="shared" si="83"/>
        <v>0.0036829218565357664</v>
      </c>
      <c r="AH396">
        <f t="shared" si="77"/>
        <v>-3.980668951659061E-06</v>
      </c>
      <c r="AI396">
        <f>AI395+AH395</f>
        <v>0.004181593230195284</v>
      </c>
      <c r="AJ396" s="1">
        <f t="shared" si="78"/>
        <v>1.604</v>
      </c>
      <c r="AK396">
        <f>SQRT(AG396^2+AI396^2)</f>
        <v>0.005572219965522169</v>
      </c>
      <c r="AL396">
        <f t="shared" si="79"/>
        <v>0.007125380735419539</v>
      </c>
      <c r="AM396">
        <f t="shared" si="80"/>
        <v>0.00904547875841029</v>
      </c>
      <c r="AN396" s="3">
        <f t="shared" si="72"/>
        <v>1604</v>
      </c>
      <c r="AO396">
        <f t="shared" si="81"/>
        <v>0.007328161854847799</v>
      </c>
    </row>
    <row r="397" spans="25:41" ht="12.75">
      <c r="Y397">
        <f t="shared" si="82"/>
        <v>1608</v>
      </c>
      <c r="Z397">
        <f>(Y397/$V$5)^$O$5</f>
        <v>1.2345201975001074</v>
      </c>
      <c r="AA397">
        <f>$Q$5*(Y397-$V$5)</f>
        <v>9.852034561657591</v>
      </c>
      <c r="AB397">
        <f t="shared" si="73"/>
        <v>-0.9101059706849958</v>
      </c>
      <c r="AC397">
        <f t="shared" si="74"/>
        <v>-0.41437558099328387</v>
      </c>
      <c r="AD397">
        <f t="shared" si="75"/>
        <v>0.00995774459577544</v>
      </c>
      <c r="AE397">
        <f>2*$T$5*$U$5*Z397*$X$5/(Y397+Y398)</f>
        <v>1.0147190634368529E-05</v>
      </c>
      <c r="AF397">
        <f t="shared" si="76"/>
        <v>-9.235018782017668E-06</v>
      </c>
      <c r="AG397">
        <f t="shared" si="83"/>
        <v>0.0036735621610489953</v>
      </c>
      <c r="AH397">
        <f t="shared" si="77"/>
        <v>-4.2047480145660675E-06</v>
      </c>
      <c r="AI397">
        <f>AI396+AH396</f>
        <v>0.004177612561243624</v>
      </c>
      <c r="AJ397" s="1">
        <f t="shared" si="78"/>
        <v>1.608</v>
      </c>
      <c r="AK397">
        <f>SQRT(AG397^2+AI397^2)</f>
        <v>0.005563048234821578</v>
      </c>
      <c r="AL397">
        <f t="shared" si="79"/>
        <v>0.007143681946815624</v>
      </c>
      <c r="AM397">
        <f t="shared" si="80"/>
        <v>0.009054264046304975</v>
      </c>
      <c r="AN397" s="3">
        <f t="shared" si="72"/>
        <v>1608</v>
      </c>
      <c r="AO397">
        <f t="shared" si="81"/>
        <v>0.007334237272617962</v>
      </c>
    </row>
    <row r="398" spans="25:41" ht="12.75">
      <c r="Y398">
        <f t="shared" si="82"/>
        <v>1612</v>
      </c>
      <c r="Z398">
        <f>(Y398/$V$5)^$O$5</f>
        <v>1.234695146028204</v>
      </c>
      <c r="AA398">
        <f>$Q$5*(Y398-$V$5)</f>
        <v>9.87716730288631</v>
      </c>
      <c r="AB398">
        <f t="shared" si="73"/>
        <v>-0.8994052515663711</v>
      </c>
      <c r="AC398">
        <f t="shared" si="74"/>
        <v>-0.4371157666509328</v>
      </c>
      <c r="AD398">
        <f t="shared" si="75"/>
        <v>0.009965172922967567</v>
      </c>
      <c r="AE398">
        <f>2*$T$5*$U$5*Z398*$X$5/(Y398+Y399)</f>
        <v>1.0123477135158087E-05</v>
      </c>
      <c r="AF398">
        <f t="shared" si="76"/>
        <v>-9.105108499473264E-06</v>
      </c>
      <c r="AG398">
        <f t="shared" si="83"/>
        <v>0.0036643271422669775</v>
      </c>
      <c r="AH398">
        <f t="shared" si="77"/>
        <v>-4.425131469107816E-06</v>
      </c>
      <c r="AI398">
        <f>AI397+AH397</f>
        <v>0.004173407813229058</v>
      </c>
      <c r="AJ398" s="1">
        <f t="shared" si="78"/>
        <v>1.612</v>
      </c>
      <c r="AK398">
        <f>SQRT(AG398^2+AI398^2)</f>
        <v>0.005553793854751527</v>
      </c>
      <c r="AL398">
        <f t="shared" si="79"/>
        <v>0.007161983233535415</v>
      </c>
      <c r="AM398">
        <f t="shared" si="80"/>
        <v>0.009063036467901816</v>
      </c>
      <c r="AN398" s="3">
        <f t="shared" si="72"/>
        <v>1612</v>
      </c>
      <c r="AO398">
        <f t="shared" si="81"/>
        <v>0.00734030298657608</v>
      </c>
    </row>
    <row r="399" spans="25:41" ht="12.75">
      <c r="Y399">
        <f t="shared" si="82"/>
        <v>1616</v>
      </c>
      <c r="Z399">
        <f>(Y399/$V$5)^$O$5</f>
        <v>1.2348696856788648</v>
      </c>
      <c r="AA399">
        <f>$Q$5*(Y399-$V$5)</f>
        <v>9.902300044115028</v>
      </c>
      <c r="AB399">
        <f t="shared" si="73"/>
        <v>-0.8881364488135445</v>
      </c>
      <c r="AC399">
        <f t="shared" si="74"/>
        <v>-0.459579860621488</v>
      </c>
      <c r="AD399">
        <f t="shared" si="75"/>
        <v>0.009972583889194109</v>
      </c>
      <c r="AE399">
        <f>2*$T$5*$U$5*Z399*$X$5/(Y399+Y400)</f>
        <v>1.0099877540230346E-05</v>
      </c>
      <c r="AF399">
        <f t="shared" si="76"/>
        <v>-8.970069372031857E-06</v>
      </c>
      <c r="AG399">
        <f t="shared" si="83"/>
        <v>0.003655222033767504</v>
      </c>
      <c r="AH399">
        <f t="shared" si="77"/>
        <v>-4.64170031223316E-06</v>
      </c>
      <c r="AI399">
        <f>AI398+AH398</f>
        <v>0.0041689826817599505</v>
      </c>
      <c r="AJ399" s="1">
        <f t="shared" si="78"/>
        <v>1.616</v>
      </c>
      <c r="AK399">
        <f>SQRT(AG399^2+AI399^2)</f>
        <v>0.005544462527328852</v>
      </c>
      <c r="AL399">
        <f t="shared" si="79"/>
        <v>0.0071802845952161805</v>
      </c>
      <c r="AM399">
        <f t="shared" si="80"/>
        <v>0.009071799798565476</v>
      </c>
      <c r="AN399" s="3">
        <f t="shared" si="72"/>
        <v>1616</v>
      </c>
      <c r="AO399">
        <f t="shared" si="81"/>
        <v>0.007346362052428463</v>
      </c>
    </row>
    <row r="400" spans="25:41" ht="12.75">
      <c r="Y400">
        <f t="shared" si="82"/>
        <v>1620</v>
      </c>
      <c r="Z400">
        <f>(Y400/$V$5)^$O$5</f>
        <v>1.2350438184162214</v>
      </c>
      <c r="AA400">
        <f>$Q$5*(Y400-$V$5)</f>
        <v>9.927432785343747</v>
      </c>
      <c r="AB400">
        <f t="shared" si="73"/>
        <v>-0.8763066800438635</v>
      </c>
      <c r="AC400">
        <f t="shared" si="74"/>
        <v>-0.48175367410171555</v>
      </c>
      <c r="AD400">
        <f t="shared" si="75"/>
        <v>0.009979977577852243</v>
      </c>
      <c r="AE400">
        <f>2*$T$5*$U$5*Z400*$X$5/(Y400+Y401)</f>
        <v>1.0076391022915063E-05</v>
      </c>
      <c r="AF400">
        <f t="shared" si="76"/>
        <v>-8.830008764114489E-06</v>
      </c>
      <c r="AG400">
        <f t="shared" si="83"/>
        <v>0.003646251964395472</v>
      </c>
      <c r="AH400">
        <f t="shared" si="77"/>
        <v>-4.854338396974875E-06</v>
      </c>
      <c r="AI400">
        <f>AI399+AH399</f>
        <v>0.004164340981447717</v>
      </c>
      <c r="AJ400" s="1">
        <f t="shared" si="78"/>
        <v>1.62</v>
      </c>
      <c r="AK400">
        <f>SQRT(AG400^2+AI400^2)</f>
        <v>0.005535059999460058</v>
      </c>
      <c r="AL400">
        <f t="shared" si="79"/>
        <v>0.00719858603149783</v>
      </c>
      <c r="AM400">
        <f t="shared" si="80"/>
        <v>0.009080557805030396</v>
      </c>
      <c r="AN400" s="3">
        <f t="shared" si="72"/>
        <v>1620</v>
      </c>
      <c r="AO400">
        <f t="shared" si="81"/>
        <v>0.00735241751719789</v>
      </c>
    </row>
    <row r="401" spans="25:41" ht="12.75">
      <c r="Y401">
        <f t="shared" si="82"/>
        <v>1624</v>
      </c>
      <c r="Z401">
        <f>(Y401/$V$5)^$O$5</f>
        <v>1.2352175461901507</v>
      </c>
      <c r="AA401">
        <f>$Q$5*(Y401-$V$5)</f>
        <v>9.952565526572466</v>
      </c>
      <c r="AB401">
        <f t="shared" si="73"/>
        <v>-0.863923417192835</v>
      </c>
      <c r="AC401">
        <f t="shared" si="74"/>
        <v>-0.5036232016357614</v>
      </c>
      <c r="AD401">
        <f t="shared" si="75"/>
        <v>0.009987354071733885</v>
      </c>
      <c r="AE401">
        <f>2*$T$5*$U$5*Z401*$X$5/(Y401+Y402)</f>
        <v>1.0053016764560502E-05</v>
      </c>
      <c r="AF401">
        <f t="shared" si="76"/>
        <v>-8.685036596335968E-06</v>
      </c>
      <c r="AG401">
        <f t="shared" si="83"/>
        <v>0.0036374219556313575</v>
      </c>
      <c r="AH401">
        <f t="shared" si="77"/>
        <v>-5.062932489065943E-06</v>
      </c>
      <c r="AI401">
        <f>AI400+AH400</f>
        <v>0.004159486643050742</v>
      </c>
      <c r="AJ401" s="1">
        <f t="shared" si="78"/>
        <v>1.624</v>
      </c>
      <c r="AK401">
        <f>SQRT(AG401^2+AI401^2)</f>
        <v>0.0055255920603159425</v>
      </c>
      <c r="AL401">
        <f t="shared" si="79"/>
        <v>0.007216887542022887</v>
      </c>
      <c r="AM401">
        <f t="shared" si="80"/>
        <v>0.009089314243177628</v>
      </c>
      <c r="AN401" s="3">
        <f t="shared" si="72"/>
        <v>1624</v>
      </c>
      <c r="AO401">
        <f t="shared" si="81"/>
        <v>0.007358472417439583</v>
      </c>
    </row>
    <row r="402" spans="25:41" ht="12.75">
      <c r="Y402">
        <f t="shared" si="82"/>
        <v>1628</v>
      </c>
      <c r="Z402">
        <f>(Y402/$V$5)^$O$5</f>
        <v>1.235390870936411</v>
      </c>
      <c r="AA402">
        <f>$Q$5*(Y402-$V$5)</f>
        <v>9.977698267801184</v>
      </c>
      <c r="AB402">
        <f t="shared" si="73"/>
        <v>-0.8509944817946915</v>
      </c>
      <c r="AC402">
        <f t="shared" si="74"/>
        <v>-0.5251746299612964</v>
      </c>
      <c r="AD402">
        <f t="shared" si="75"/>
        <v>0.009994713453031467</v>
      </c>
      <c r="AE402">
        <f>2*$T$5*$U$5*Z402*$X$5/(Y402+Y403)</f>
        <v>1.0029753954436147E-05</v>
      </c>
      <c r="AF402">
        <f t="shared" si="76"/>
        <v>-8.535265268983648E-06</v>
      </c>
      <c r="AG402">
        <f t="shared" si="83"/>
        <v>0.0036287369190350217</v>
      </c>
      <c r="AH402">
        <f t="shared" si="77"/>
        <v>-5.267372321623853E-06</v>
      </c>
      <c r="AI402">
        <f>AI401+AH401</f>
        <v>0.004154423710561676</v>
      </c>
      <c r="AJ402" s="1">
        <f t="shared" si="78"/>
        <v>1.628</v>
      </c>
      <c r="AK402">
        <f>SQRT(AG402^2+AI402^2)</f>
        <v>0.005516064538640282</v>
      </c>
      <c r="AL402">
        <f t="shared" si="79"/>
        <v>0.007235189126436457</v>
      </c>
      <c r="AM402">
        <f t="shared" si="80"/>
        <v>0.009098072855816729</v>
      </c>
      <c r="AN402" s="3">
        <f t="shared" si="72"/>
        <v>1628</v>
      </c>
      <c r="AO402">
        <f t="shared" si="81"/>
        <v>0.00736452977746266</v>
      </c>
    </row>
    <row r="403" spans="25:41" ht="12.75">
      <c r="Y403">
        <f t="shared" si="82"/>
        <v>1632</v>
      </c>
      <c r="Z403">
        <f>(Y403/$V$5)^$O$5</f>
        <v>1.2355637945767801</v>
      </c>
      <c r="AA403">
        <f>$Q$5*(Y403-$V$5)</f>
        <v>10.002831009029903</v>
      </c>
      <c r="AB403">
        <f t="shared" si="73"/>
        <v>-0.8375280400421412</v>
      </c>
      <c r="AC403">
        <f t="shared" si="74"/>
        <v>-0.5463943467342699</v>
      </c>
      <c r="AD403">
        <f t="shared" si="75"/>
        <v>0.010002055803343818</v>
      </c>
      <c r="AE403">
        <f>2*$T$5*$U$5*Z403*$X$5/(Y403+Y404)</f>
        <v>1.0006601789636863E-05</v>
      </c>
      <c r="AF403">
        <f t="shared" si="76"/>
        <v>-8.380809584356744E-06</v>
      </c>
      <c r="AG403">
        <f t="shared" si="83"/>
        <v>0.0036202016537660382</v>
      </c>
      <c r="AH403">
        <f t="shared" si="77"/>
        <v>-5.46755064787861E-06</v>
      </c>
      <c r="AI403">
        <f>AI402+AH402</f>
        <v>0.0041491563382400525</v>
      </c>
      <c r="AJ403" s="1">
        <f t="shared" si="78"/>
        <v>1.632</v>
      </c>
      <c r="AK403">
        <f>SQRT(AG403^2+AI403^2)</f>
        <v>0.005506483299991744</v>
      </c>
      <c r="AL403">
        <f t="shared" si="79"/>
        <v>0.007253490784386219</v>
      </c>
      <c r="AM403">
        <f t="shared" si="80"/>
        <v>0.009106837370474108</v>
      </c>
      <c r="AN403" s="3">
        <f t="shared" si="72"/>
        <v>1632</v>
      </c>
      <c r="AO403">
        <f t="shared" si="81"/>
        <v>0.007370592607558147</v>
      </c>
    </row>
    <row r="404" spans="25:41" ht="12.75">
      <c r="Y404">
        <f t="shared" si="82"/>
        <v>1636</v>
      </c>
      <c r="Z404">
        <f>(Y404/$V$5)^$O$5</f>
        <v>1.2357363190191895</v>
      </c>
      <c r="AA404">
        <f>$Q$5*(Y404-$V$5)</f>
        <v>10.02796375025862</v>
      </c>
      <c r="AB404">
        <f t="shared" si="73"/>
        <v>-0.8235325976284278</v>
      </c>
      <c r="AC404">
        <f t="shared" si="74"/>
        <v>-0.567268949126756</v>
      </c>
      <c r="AD404">
        <f t="shared" si="75"/>
        <v>0.010009381203681842</v>
      </c>
      <c r="AE404">
        <f>2*$T$5*$U$5*Z404*$X$5/(Y404+Y405)</f>
        <v>9.983559474988435E-06</v>
      </c>
      <c r="AF404">
        <f t="shared" si="76"/>
        <v>-8.221786668015129E-06</v>
      </c>
      <c r="AG404">
        <f t="shared" si="83"/>
        <v>0.0036118208441816816</v>
      </c>
      <c r="AH404">
        <f t="shared" si="77"/>
        <v>-5.663363291921157E-06</v>
      </c>
      <c r="AI404">
        <f>AI403+AH403</f>
        <v>0.004143688787592174</v>
      </c>
      <c r="AJ404" s="1">
        <f t="shared" si="78"/>
        <v>1.636</v>
      </c>
      <c r="AK404">
        <f>SQRT(AG404^2+AI404^2)</f>
        <v>0.005496854243918278</v>
      </c>
      <c r="AL404">
        <f t="shared" si="79"/>
        <v>0.007271792515522381</v>
      </c>
      <c r="AM404">
        <f t="shared" si="80"/>
        <v>0.009115611497189298</v>
      </c>
      <c r="AN404" s="3">
        <f t="shared" si="72"/>
        <v>1636</v>
      </c>
      <c r="AO404">
        <f t="shared" si="81"/>
        <v>0.007376663902234748</v>
      </c>
    </row>
    <row r="405" spans="25:41" ht="12.75">
      <c r="Y405">
        <f t="shared" si="82"/>
        <v>1640</v>
      </c>
      <c r="Z405">
        <f>(Y405/$V$5)^$O$5</f>
        <v>1.2359084461578582</v>
      </c>
      <c r="AA405">
        <f>$Q$5*(Y405-$V$5)</f>
        <v>10.053096491487338</v>
      </c>
      <c r="AB405">
        <f t="shared" si="73"/>
        <v>-0.8090169943749477</v>
      </c>
      <c r="AC405">
        <f t="shared" si="74"/>
        <v>-0.5877852522924728</v>
      </c>
      <c r="AD405">
        <f t="shared" si="75"/>
        <v>0.010016689734474225</v>
      </c>
      <c r="AE405">
        <f>2*$T$5*$U$5*Z405*$X$5/(Y405+Y406)</f>
        <v>9.960626222954488E-06</v>
      </c>
      <c r="AF405">
        <f t="shared" si="76"/>
        <v>-8.058315888986928E-06</v>
      </c>
      <c r="AG405">
        <f t="shared" si="83"/>
        <v>0.0036035990575136664</v>
      </c>
      <c r="AH405">
        <f t="shared" si="77"/>
        <v>-5.8547091974503245E-06</v>
      </c>
      <c r="AI405">
        <f>AI404+AH404</f>
        <v>0.004138025424300253</v>
      </c>
      <c r="AJ405" s="1">
        <f t="shared" si="78"/>
        <v>1.64</v>
      </c>
      <c r="AK405">
        <f>SQRT(AG405^2+AI405^2)</f>
        <v>0.0054871833010633675</v>
      </c>
      <c r="AL405">
        <f t="shared" si="79"/>
        <v>0.007290094319497672</v>
      </c>
      <c r="AM405">
        <f t="shared" si="80"/>
        <v>0.009124398926320621</v>
      </c>
      <c r="AN405" s="3">
        <f t="shared" si="72"/>
        <v>1640</v>
      </c>
      <c r="AO405">
        <f t="shared" si="81"/>
        <v>0.007382746638463537</v>
      </c>
    </row>
    <row r="406" spans="25:41" ht="12.75">
      <c r="Y406">
        <f t="shared" si="82"/>
        <v>1644</v>
      </c>
      <c r="Z406">
        <f>(Y406/$V$5)^$O$5</f>
        <v>1.2360801778734238</v>
      </c>
      <c r="AA406">
        <f>$Q$5*(Y406-$V$5)</f>
        <v>10.078229232716057</v>
      </c>
      <c r="AB406">
        <f t="shared" si="73"/>
        <v>-0.7939903986478355</v>
      </c>
      <c r="AC406">
        <f t="shared" si="74"/>
        <v>-0.6079302976946053</v>
      </c>
      <c r="AD406">
        <f t="shared" si="75"/>
        <v>0.010023981475572968</v>
      </c>
      <c r="AE406">
        <f>2*$T$5*$U$5*Z406*$X$5/(Y406+Y407)</f>
        <v>9.937801253544725E-06</v>
      </c>
      <c r="AF406">
        <f t="shared" si="76"/>
        <v>-7.890518778984935E-06</v>
      </c>
      <c r="AG406">
        <f t="shared" si="83"/>
        <v>0.0035955407416246796</v>
      </c>
      <c r="AH406">
        <f t="shared" si="77"/>
        <v>-6.0414904744972656E-06</v>
      </c>
      <c r="AI406">
        <f>AI405+AH405</f>
        <v>0.004132170715102803</v>
      </c>
      <c r="AJ406" s="1">
        <f t="shared" si="78"/>
        <v>1.644</v>
      </c>
      <c r="AK406">
        <f>SQRT(AG406^2+AI406^2)</f>
        <v>0.005477476430203617</v>
      </c>
      <c r="AL406">
        <f t="shared" si="79"/>
        <v>0.007308396195967306</v>
      </c>
      <c r="AM406">
        <f t="shared" si="80"/>
        <v>0.009133203326361762</v>
      </c>
      <c r="AN406" s="3">
        <f t="shared" si="72"/>
        <v>1644</v>
      </c>
      <c r="AO406">
        <f t="shared" si="81"/>
        <v>0.007388843773932773</v>
      </c>
    </row>
    <row r="407" spans="25:41" ht="12.75">
      <c r="Y407">
        <f t="shared" si="82"/>
        <v>1648</v>
      </c>
      <c r="Z407">
        <f>(Y407/$V$5)^$O$5</f>
        <v>1.2362515160330732</v>
      </c>
      <c r="AA407">
        <f>$Q$5*(Y407-$V$5)</f>
        <v>10.103361973944775</v>
      </c>
      <c r="AB407">
        <f t="shared" si="73"/>
        <v>-0.7784623015670235</v>
      </c>
      <c r="AC407">
        <f t="shared" si="74"/>
        <v>-0.6276913612907005</v>
      </c>
      <c r="AD407">
        <f t="shared" si="75"/>
        <v>0.010031256506258959</v>
      </c>
      <c r="AE407">
        <f>2*$T$5*$U$5*Z407*$X$5/(Y407+Y408)</f>
        <v>9.915083794224512E-06</v>
      </c>
      <c r="AF407">
        <f t="shared" si="76"/>
        <v>-7.71851895068191E-06</v>
      </c>
      <c r="AG407">
        <f t="shared" si="83"/>
        <v>0.0035876502228456945</v>
      </c>
      <c r="AH407">
        <f t="shared" si="77"/>
        <v>-6.223612444108147E-06</v>
      </c>
      <c r="AI407">
        <f>AI406+AH406</f>
        <v>0.004126129224628306</v>
      </c>
      <c r="AJ407" s="1">
        <f t="shared" si="78"/>
        <v>1.648</v>
      </c>
      <c r="AK407">
        <f>SQRT(AG407^2+AI407^2)</f>
        <v>0.005467739615217292</v>
      </c>
      <c r="AL407">
        <f t="shared" si="79"/>
        <v>0.007326698144588967</v>
      </c>
      <c r="AM407">
        <f t="shared" si="80"/>
        <v>0.009142028341770766</v>
      </c>
      <c r="AN407" s="3">
        <f t="shared" si="72"/>
        <v>1648</v>
      </c>
      <c r="AO407">
        <f t="shared" si="81"/>
        <v>0.007394958245314048</v>
      </c>
    </row>
    <row r="408" spans="25:41" ht="12.75">
      <c r="Y408">
        <f t="shared" si="82"/>
        <v>1652</v>
      </c>
      <c r="Z408">
        <f>(Y408/$V$5)^$O$5</f>
        <v>1.2364224624906708</v>
      </c>
      <c r="AA408">
        <f>$Q$5*(Y408-$V$5)</f>
        <v>10.128494715173494</v>
      </c>
      <c r="AB408">
        <f t="shared" si="73"/>
        <v>-0.7624425110114477</v>
      </c>
      <c r="AC408">
        <f t="shared" si="74"/>
        <v>-0.6470559615694444</v>
      </c>
      <c r="AD408">
        <f t="shared" si="75"/>
        <v>0.010038514905247426</v>
      </c>
      <c r="AE408">
        <f>2*$T$5*$U$5*Z408*$X$5/(Y408+Y409)</f>
        <v>9.892473079825757E-06</v>
      </c>
      <c r="AF408">
        <f t="shared" si="76"/>
        <v>-7.542442015095499E-06</v>
      </c>
      <c r="AG408">
        <f t="shared" si="83"/>
        <v>0.0035799317038950128</v>
      </c>
      <c r="AH408">
        <f t="shared" si="77"/>
        <v>-6.400983680966499E-06</v>
      </c>
      <c r="AI408">
        <f>AI407+AH407</f>
        <v>0.0041199056121841975</v>
      </c>
      <c r="AJ408" s="1">
        <f t="shared" si="78"/>
        <v>1.652</v>
      </c>
      <c r="AK408">
        <f>SQRT(AG408^2+AI408^2)</f>
        <v>0.005457978861983573</v>
      </c>
      <c r="AL408">
        <f t="shared" si="79"/>
        <v>0.007345000165022775</v>
      </c>
      <c r="AM408">
        <f t="shared" si="80"/>
        <v>0.00915087759081303</v>
      </c>
      <c r="AN408" s="3">
        <f t="shared" si="72"/>
        <v>1652</v>
      </c>
      <c r="AO408">
        <f t="shared" si="81"/>
        <v>0.007401092966541019</v>
      </c>
    </row>
    <row r="409" spans="25:41" ht="12.75">
      <c r="Y409">
        <f t="shared" si="82"/>
        <v>1656</v>
      </c>
      <c r="Z409">
        <f>(Y409/$V$5)^$O$5</f>
        <v>1.2365930190868861</v>
      </c>
      <c r="AA409">
        <f>$Q$5*(Y409-$V$5)</f>
        <v>10.153627456402212</v>
      </c>
      <c r="AB409">
        <f t="shared" si="73"/>
        <v>-0.7459411454241819</v>
      </c>
      <c r="AC409">
        <f t="shared" si="74"/>
        <v>-0.666011867434252</v>
      </c>
      <c r="AD409">
        <f t="shared" si="75"/>
        <v>0.010045756750693323</v>
      </c>
      <c r="AE409">
        <f>2*$T$5*$U$5*Z409*$X$5/(Y409+Y410)</f>
        <v>9.869968352459059E-06</v>
      </c>
      <c r="AF409">
        <f t="shared" si="76"/>
        <v>-7.362415498133736E-06</v>
      </c>
      <c r="AG409">
        <f t="shared" si="83"/>
        <v>0.003572389261879917</v>
      </c>
      <c r="AH409">
        <f t="shared" si="77"/>
        <v>-6.573516053938225E-06</v>
      </c>
      <c r="AI409">
        <f>AI408+AH408</f>
        <v>0.004113504628503231</v>
      </c>
      <c r="AJ409" s="1">
        <f t="shared" si="78"/>
        <v>1.656</v>
      </c>
      <c r="AK409">
        <f>SQRT(AG409^2+AI409^2)</f>
        <v>0.0054482001952124</v>
      </c>
      <c r="AL409">
        <f t="shared" si="79"/>
        <v>0.007363302256931278</v>
      </c>
      <c r="AM409">
        <f t="shared" si="80"/>
        <v>0.00915975466341985</v>
      </c>
      <c r="AN409" s="3">
        <f t="shared" si="72"/>
        <v>1656</v>
      </c>
      <c r="AO409">
        <f t="shared" si="81"/>
        <v>0.007407250827101962</v>
      </c>
    </row>
    <row r="410" spans="25:41" ht="12.75">
      <c r="Y410">
        <f t="shared" si="82"/>
        <v>1660</v>
      </c>
      <c r="Z410">
        <f>(Y410/$V$5)^$O$5</f>
        <v>1.2367631876493184</v>
      </c>
      <c r="AA410">
        <f>$Q$5*(Y410-$V$5)</f>
        <v>10.17876019763093</v>
      </c>
      <c r="AB410">
        <f t="shared" si="73"/>
        <v>-0.7289686274214111</v>
      </c>
      <c r="AC410">
        <f t="shared" si="74"/>
        <v>-0.6845471059286892</v>
      </c>
      <c r="AD410">
        <f t="shared" si="75"/>
        <v>0.010052982120196646</v>
      </c>
      <c r="AE410">
        <f>2*$T$5*$U$5*Z410*$X$5/(Y410+Y411)</f>
        <v>9.847568861427115E-06</v>
      </c>
      <c r="AF410">
        <f t="shared" si="76"/>
        <v>-7.178568756352352E-06</v>
      </c>
      <c r="AG410">
        <f t="shared" si="83"/>
        <v>0.0035650268463817835</v>
      </c>
      <c r="AH410">
        <f t="shared" si="77"/>
        <v>-6.741124764523408E-06</v>
      </c>
      <c r="AI410">
        <f>AI409+AH409</f>
        <v>0.004106931112449292</v>
      </c>
      <c r="AJ410" s="1">
        <f t="shared" si="78"/>
        <v>1.66</v>
      </c>
      <c r="AK410">
        <f>SQRT(AG410^2+AI410^2)</f>
        <v>0.0054384096552049874</v>
      </c>
      <c r="AL410">
        <f t="shared" si="79"/>
        <v>0.007381604419979415</v>
      </c>
      <c r="AM410">
        <f t="shared" si="80"/>
        <v>0.009168663119064113</v>
      </c>
      <c r="AN410" s="3">
        <f t="shared" si="72"/>
        <v>1660</v>
      </c>
      <c r="AO410">
        <f t="shared" si="81"/>
        <v>0.007413434690347421</v>
      </c>
    </row>
    <row r="411" spans="25:41" ht="12.75">
      <c r="Y411">
        <f t="shared" si="82"/>
        <v>1664</v>
      </c>
      <c r="Z411">
        <f>(Y411/$V$5)^$O$5</f>
        <v>1.2369329699926215</v>
      </c>
      <c r="AA411">
        <f>$Q$5*(Y411-$V$5)</f>
        <v>10.20389293885965</v>
      </c>
      <c r="AB411">
        <f t="shared" si="73"/>
        <v>-0.7115356772092847</v>
      </c>
      <c r="AC411">
        <f t="shared" si="74"/>
        <v>-0.7026499697988499</v>
      </c>
      <c r="AD411">
        <f t="shared" si="75"/>
        <v>0.010060191090807734</v>
      </c>
      <c r="AE411">
        <f>2*$T$5*$U$5*Z411*$X$5/(Y411+Y412)</f>
        <v>9.82527386313937E-06</v>
      </c>
      <c r="AF411">
        <f t="shared" si="76"/>
        <v>-6.991032891975556E-06</v>
      </c>
      <c r="AG411">
        <f t="shared" si="83"/>
        <v>0.003557848277625431</v>
      </c>
      <c r="AH411">
        <f t="shared" si="77"/>
        <v>-6.903728383200308E-06</v>
      </c>
      <c r="AI411">
        <f>AI410+AH410</f>
        <v>0.004100189987684769</v>
      </c>
      <c r="AJ411" s="1">
        <f t="shared" si="78"/>
        <v>1.664</v>
      </c>
      <c r="AK411">
        <f>SQRT(AG411^2+AI411^2)</f>
        <v>0.00542861329454518</v>
      </c>
      <c r="AL411">
        <f t="shared" si="79"/>
        <v>0.0073999066538344965</v>
      </c>
      <c r="AM411">
        <f t="shared" si="80"/>
        <v>0.00917760648465474</v>
      </c>
      <c r="AN411" s="3">
        <f t="shared" si="72"/>
        <v>1664</v>
      </c>
      <c r="AO411">
        <f t="shared" si="81"/>
        <v>0.0074196473918141945</v>
      </c>
    </row>
    <row r="412" spans="25:41" ht="12.75">
      <c r="Y412">
        <f t="shared" si="82"/>
        <v>1668</v>
      </c>
      <c r="Z412">
        <f>(Y412/$V$5)^$O$5</f>
        <v>1.2371023679186264</v>
      </c>
      <c r="AA412">
        <f>$Q$5*(Y412-$V$5)</f>
        <v>10.229025680088368</v>
      </c>
      <c r="AB412">
        <f t="shared" si="73"/>
        <v>-0.6936533058128042</v>
      </c>
      <c r="AC412">
        <f t="shared" si="74"/>
        <v>-0.7203090248879076</v>
      </c>
      <c r="AD412">
        <f t="shared" si="75"/>
        <v>0.010067383739032456</v>
      </c>
      <c r="AE412">
        <f>2*$T$5*$U$5*Z412*$X$5/(Y412+Y413)</f>
        <v>9.803082621027879E-06</v>
      </c>
      <c r="AF412">
        <f t="shared" si="76"/>
        <v>-6.799940667232037E-06</v>
      </c>
      <c r="AG412">
        <f t="shared" si="83"/>
        <v>0.0035508572447334554</v>
      </c>
      <c r="AH412">
        <f t="shared" si="77"/>
        <v>-7.061248883648185E-06</v>
      </c>
      <c r="AI412">
        <f>AI411+AH411</f>
        <v>0.004093286259301569</v>
      </c>
      <c r="AJ412" s="1">
        <f t="shared" si="78"/>
        <v>1.668</v>
      </c>
      <c r="AK412">
        <f>SQRT(AG412^2+AI412^2)</f>
        <v>0.00541881717472209</v>
      </c>
      <c r="AL412">
        <f t="shared" si="79"/>
        <v>0.007418208958166189</v>
      </c>
      <c r="AM412">
        <f t="shared" si="80"/>
        <v>0.009186588252451515</v>
      </c>
      <c r="AN412" s="3">
        <f t="shared" si="72"/>
        <v>1668</v>
      </c>
      <c r="AO412">
        <f t="shared" si="81"/>
        <v>0.007425891737567013</v>
      </c>
    </row>
    <row r="413" spans="25:41" ht="12.75">
      <c r="Y413">
        <f t="shared" si="82"/>
        <v>1672</v>
      </c>
      <c r="Z413">
        <f>(Y413/$V$5)^$O$5</f>
        <v>1.2372713832164615</v>
      </c>
      <c r="AA413">
        <f>$Q$5*(Y413-$V$5)</f>
        <v>10.254158421317085</v>
      </c>
      <c r="AB413">
        <f t="shared" si="73"/>
        <v>-0.6753328081210248</v>
      </c>
      <c r="AC413">
        <f t="shared" si="74"/>
        <v>-0.7375131173581736</v>
      </c>
      <c r="AD413">
        <f t="shared" si="75"/>
        <v>0.010074560140837336</v>
      </c>
      <c r="AE413">
        <f>2*$T$5*$U$5*Z413*$X$5/(Y413+Y414)</f>
        <v>9.780994405464357E-06</v>
      </c>
      <c r="AF413">
        <f t="shared" si="76"/>
        <v>-6.605426418058278E-06</v>
      </c>
      <c r="AG413">
        <f t="shared" si="83"/>
        <v>0.0035440573040662234</v>
      </c>
      <c r="AH413">
        <f t="shared" si="77"/>
        <v>-7.213611674836874E-06</v>
      </c>
      <c r="AI413">
        <f>AI412+AH412</f>
        <v>0.004086225010417921</v>
      </c>
      <c r="AJ413" s="1">
        <f t="shared" si="78"/>
        <v>1.672</v>
      </c>
      <c r="AK413">
        <f>SQRT(AG413^2+AI413^2)</f>
        <v>0.0054090273626845415</v>
      </c>
      <c r="AL413">
        <f t="shared" si="79"/>
        <v>0.007436511332646481</v>
      </c>
      <c r="AM413">
        <f t="shared" si="80"/>
        <v>0.0091956118780019</v>
      </c>
      <c r="AN413" s="3">
        <f t="shared" si="72"/>
        <v>1672</v>
      </c>
      <c r="AO413">
        <f t="shared" si="81"/>
        <v>0.007432170502559115</v>
      </c>
    </row>
    <row r="414" spans="25:41" ht="12.75">
      <c r="Y414">
        <f t="shared" si="82"/>
        <v>1676</v>
      </c>
      <c r="Z414">
        <f>(Y414/$V$5)^$O$5</f>
        <v>1.237440017662673</v>
      </c>
      <c r="AA414">
        <f>$Q$5*(Y414-$V$5)</f>
        <v>10.279291162545803</v>
      </c>
      <c r="AB414">
        <f t="shared" si="73"/>
        <v>-0.6565857557529566</v>
      </c>
      <c r="AC414">
        <f t="shared" si="74"/>
        <v>-0.7542513807361036</v>
      </c>
      <c r="AD414">
        <f t="shared" si="75"/>
        <v>0.010081720371654657</v>
      </c>
      <c r="AE414">
        <f>2*$T$5*$U$5*Z414*$X$5/(Y414+Y415)</f>
        <v>9.759008493678411E-06</v>
      </c>
      <c r="AF414">
        <f t="shared" si="76"/>
        <v>-6.407625967221362E-06</v>
      </c>
      <c r="AG414">
        <f t="shared" si="83"/>
        <v>0.003537451877648165</v>
      </c>
      <c r="AH414">
        <f t="shared" si="77"/>
        <v>-7.360745630972304E-06</v>
      </c>
      <c r="AI414">
        <f>AI413+AH413</f>
        <v>0.004079011398743084</v>
      </c>
      <c r="AJ414" s="1">
        <f t="shared" si="78"/>
        <v>1.676</v>
      </c>
      <c r="AK414">
        <f>SQRT(AG414^2+AI414^2)</f>
        <v>0.005399249927328104</v>
      </c>
      <c r="AL414">
        <f t="shared" si="79"/>
        <v>0.007454813776949678</v>
      </c>
      <c r="AM414">
        <f t="shared" si="80"/>
        <v>0.009204680778101501</v>
      </c>
      <c r="AN414" s="3">
        <f t="shared" si="72"/>
        <v>1676</v>
      </c>
      <c r="AO414">
        <f t="shared" si="81"/>
        <v>0.007438486429013082</v>
      </c>
    </row>
    <row r="415" spans="25:41" ht="12.75">
      <c r="Y415">
        <f t="shared" si="82"/>
        <v>1680</v>
      </c>
      <c r="Z415">
        <f>(Y415/$V$5)^$O$5</f>
        <v>1.2376082730213434</v>
      </c>
      <c r="AA415">
        <f>$Q$5*(Y415-$V$5)</f>
        <v>10.304423903774522</v>
      </c>
      <c r="AB415">
        <f t="shared" si="73"/>
        <v>-0.6374239897486897</v>
      </c>
      <c r="AC415">
        <f t="shared" si="74"/>
        <v>-0.7705132427757893</v>
      </c>
      <c r="AD415">
        <f t="shared" si="75"/>
        <v>0.010088864506387485</v>
      </c>
      <c r="AE415">
        <f>2*$T$5*$U$5*Z415*$X$5/(Y415+Y416)</f>
        <v>9.73712416967693E-06</v>
      </c>
      <c r="AF415">
        <f t="shared" si="76"/>
        <v>-6.206676536913866E-06</v>
      </c>
      <c r="AG415">
        <f t="shared" si="83"/>
        <v>0.0035310442516809436</v>
      </c>
      <c r="AH415">
        <f t="shared" si="77"/>
        <v>-7.502583119288285E-06</v>
      </c>
      <c r="AI415">
        <f>AI414+AH414</f>
        <v>0.004071650653112112</v>
      </c>
      <c r="AJ415" s="1">
        <f t="shared" si="78"/>
        <v>1.68</v>
      </c>
      <c r="AK415">
        <f>SQRT(AG415^2+AI415^2)</f>
        <v>0.005389490935915685</v>
      </c>
      <c r="AL415">
        <f t="shared" si="79"/>
        <v>0.007473116290752359</v>
      </c>
      <c r="AM415">
        <f t="shared" si="80"/>
        <v>0.00921379832877981</v>
      </c>
      <c r="AN415" s="3">
        <f t="shared" si="72"/>
        <v>1680</v>
      </c>
      <c r="AO415">
        <f t="shared" si="81"/>
        <v>0.007444842224823195</v>
      </c>
    </row>
    <row r="416" spans="25:41" ht="12.75">
      <c r="Y416">
        <f t="shared" si="82"/>
        <v>1684</v>
      </c>
      <c r="Z416">
        <f>(Y416/$V$5)^$O$5</f>
        <v>1.2377761510442076</v>
      </c>
      <c r="AA416">
        <f>$Q$5*(Y416-$V$5)</f>
        <v>10.32955664500324</v>
      </c>
      <c r="AB416">
        <f t="shared" si="73"/>
        <v>-0.6178596130903342</v>
      </c>
      <c r="AC416">
        <f t="shared" si="74"/>
        <v>-0.786288432136619</v>
      </c>
      <c r="AD416">
        <f t="shared" si="75"/>
        <v>0.010095992619414615</v>
      </c>
      <c r="AE416">
        <f>2*$T$5*$U$5*Z416*$X$5/(Y416+Y417)</f>
        <v>9.715340724164605E-06</v>
      </c>
      <c r="AF416">
        <f t="shared" si="76"/>
        <v>-6.0027166608731106E-06</v>
      </c>
      <c r="AG416">
        <f t="shared" si="83"/>
        <v>0.00352483757514403</v>
      </c>
      <c r="AH416">
        <f t="shared" si="77"/>
        <v>-7.639060025676433E-06</v>
      </c>
      <c r="AI416">
        <f>AI415+AH415</f>
        <v>0.004064148069992823</v>
      </c>
      <c r="AJ416" s="1">
        <f t="shared" si="78"/>
        <v>1.684</v>
      </c>
      <c r="AK416">
        <f>SQRT(AG416^2+AI416^2)</f>
        <v>0.005379756450432829</v>
      </c>
      <c r="AL416">
        <f t="shared" si="79"/>
        <v>0.007491418873733375</v>
      </c>
      <c r="AM416">
        <f t="shared" si="80"/>
        <v>0.009222967863312887</v>
      </c>
      <c r="AN416" s="3">
        <f t="shared" si="72"/>
        <v>1684</v>
      </c>
      <c r="AO416">
        <f t="shared" si="81"/>
        <v>0.00745124056198065</v>
      </c>
    </row>
    <row r="417" spans="25:41" ht="12.75">
      <c r="Y417">
        <f t="shared" si="82"/>
        <v>1688</v>
      </c>
      <c r="Z417">
        <f>(Y417/$V$5)^$O$5</f>
        <v>1.2379436534707688</v>
      </c>
      <c r="AA417">
        <f>$Q$5*(Y417-$V$5)</f>
        <v>10.354689386231959</v>
      </c>
      <c r="AB417">
        <f t="shared" si="73"/>
        <v>-0.5979049830575186</v>
      </c>
      <c r="AC417">
        <f t="shared" si="74"/>
        <v>-0.8015669848708767</v>
      </c>
      <c r="AD417">
        <f t="shared" si="75"/>
        <v>0.01010310478459548</v>
      </c>
      <c r="AE417">
        <f>2*$T$5*$U$5*Z417*$X$5/(Y417+Y418)</f>
        <v>9.693657454465566E-06</v>
      </c>
      <c r="AF417">
        <f t="shared" si="76"/>
        <v>-5.795886096077623E-06</v>
      </c>
      <c r="AG417">
        <f t="shared" si="83"/>
        <v>0.0035188348584831567</v>
      </c>
      <c r="AH417">
        <f t="shared" si="77"/>
        <v>-7.770115778147062E-06</v>
      </c>
      <c r="AI417">
        <f>AI416+AH416</f>
        <v>0.004056509009967147</v>
      </c>
      <c r="AJ417" s="1">
        <f t="shared" si="78"/>
        <v>1.688</v>
      </c>
      <c r="AK417">
        <f>SQRT(AG417^2+AI417^2)</f>
        <v>0.0053700525238791486</v>
      </c>
      <c r="AL417">
        <f t="shared" si="79"/>
        <v>0.007509721525573816</v>
      </c>
      <c r="AM417">
        <f t="shared" si="80"/>
        <v>0.009232192670264608</v>
      </c>
      <c r="AN417" s="3">
        <f t="shared" si="72"/>
        <v>1688</v>
      </c>
      <c r="AO417">
        <f t="shared" si="81"/>
        <v>0.00745768407502289</v>
      </c>
    </row>
    <row r="418" spans="25:41" ht="12.75">
      <c r="Y418">
        <f t="shared" si="82"/>
        <v>1692</v>
      </c>
      <c r="Z418">
        <f>(Y418/$V$5)^$O$5</f>
        <v>1.2381107820284132</v>
      </c>
      <c r="AA418">
        <f>$Q$5*(Y418-$V$5)</f>
        <v>10.379822127460677</v>
      </c>
      <c r="AB418">
        <f t="shared" si="73"/>
        <v>-0.5775727034222671</v>
      </c>
      <c r="AC418">
        <f t="shared" si="74"/>
        <v>-0.8163392507171843</v>
      </c>
      <c r="AD418">
        <f t="shared" si="75"/>
        <v>0.010110201075275015</v>
      </c>
      <c r="AE418">
        <f>2*$T$5*$U$5*Z418*$X$5/(Y418+Y419)</f>
        <v>9.672073664446128E-06</v>
      </c>
      <c r="AF418">
        <f t="shared" si="76"/>
        <v>-5.586325734073464E-06</v>
      </c>
      <c r="AG418">
        <f t="shared" si="83"/>
        <v>0.0035130389723870793</v>
      </c>
      <c r="AH418">
        <f t="shared" si="77"/>
        <v>-7.895693368115363E-06</v>
      </c>
      <c r="AI418">
        <f>AI417+AH417</f>
        <v>0.004048738894188999</v>
      </c>
      <c r="AJ418" s="1">
        <f t="shared" si="78"/>
        <v>1.692</v>
      </c>
      <c r="AK418">
        <f>SQRT(AG418^2+AI418^2)</f>
        <v>0.005360385196497471</v>
      </c>
      <c r="AL418">
        <f t="shared" si="79"/>
        <v>0.007528024245956994</v>
      </c>
      <c r="AM418">
        <f t="shared" si="80"/>
        <v>0.009241475991558145</v>
      </c>
      <c r="AN418" s="3">
        <f t="shared" si="72"/>
        <v>1692</v>
      </c>
      <c r="AO418">
        <f t="shared" si="81"/>
        <v>0.00746417535950839</v>
      </c>
    </row>
    <row r="419" spans="25:41" ht="12.75">
      <c r="Y419">
        <f t="shared" si="82"/>
        <v>1696</v>
      </c>
      <c r="Z419">
        <f>(Y419/$V$5)^$O$5</f>
        <v>1.238277538432522</v>
      </c>
      <c r="AA419">
        <f>$Q$5*(Y419-$V$5)</f>
        <v>10.404954868689396</v>
      </c>
      <c r="AB419">
        <f t="shared" si="73"/>
        <v>-0.5568756164881873</v>
      </c>
      <c r="AC419">
        <f t="shared" si="74"/>
        <v>-0.8305958991958131</v>
      </c>
      <c r="AD419">
        <f t="shared" si="75"/>
        <v>0.010117281564288438</v>
      </c>
      <c r="AE419">
        <f>2*$T$5*$U$5*Z419*$X$5/(Y419+Y420)</f>
        <v>9.650588664438611E-06</v>
      </c>
      <c r="AF419">
        <f t="shared" si="76"/>
        <v>-5.374177511983163E-06</v>
      </c>
      <c r="AG419">
        <f t="shared" si="83"/>
        <v>0.0035074526466530058</v>
      </c>
      <c r="AH419">
        <f t="shared" si="77"/>
        <v>-8.01573936950831E-06</v>
      </c>
      <c r="AI419">
        <f>AI418+AH418</f>
        <v>0.004040843200820884</v>
      </c>
      <c r="AJ419" s="1">
        <f t="shared" si="78"/>
        <v>1.696</v>
      </c>
      <c r="AK419">
        <f>SQRT(AG419^2+AI419^2)</f>
        <v>0.005350760491942575</v>
      </c>
      <c r="AL419">
        <f t="shared" si="79"/>
        <v>0.007546327034568422</v>
      </c>
      <c r="AM419">
        <f t="shared" si="80"/>
        <v>0.009250821020579296</v>
      </c>
      <c r="AN419" s="3">
        <f t="shared" si="72"/>
        <v>1696</v>
      </c>
      <c r="AO419">
        <f t="shared" si="81"/>
        <v>0.007470716970518161</v>
      </c>
    </row>
    <row r="420" spans="25:41" ht="12.75">
      <c r="Y420">
        <f t="shared" si="82"/>
        <v>1700</v>
      </c>
      <c r="Z420">
        <f>(Y420/$V$5)^$O$5</f>
        <v>1.2384439243865828</v>
      </c>
      <c r="AA420">
        <f>$Q$5*(Y420-$V$5)</f>
        <v>10.430087609918115</v>
      </c>
      <c r="AB420">
        <f t="shared" si="73"/>
        <v>-0.5358267949789958</v>
      </c>
      <c r="AC420">
        <f t="shared" si="74"/>
        <v>-0.8443279255020156</v>
      </c>
      <c r="AD420">
        <f t="shared" si="75"/>
        <v>0.010124346323965954</v>
      </c>
      <c r="AE420">
        <f>2*$T$5*$U$5*Z420*$X$5/(Y420+Y421)</f>
        <v>9.629201771166226E-06</v>
      </c>
      <c r="AF420">
        <f t="shared" si="76"/>
        <v>-5.159584323250068E-06</v>
      </c>
      <c r="AG420">
        <f t="shared" si="83"/>
        <v>0.0035020784691410225</v>
      </c>
      <c r="AH420">
        <f t="shared" si="77"/>
        <v>-8.130203955689114E-06</v>
      </c>
      <c r="AI420">
        <f>AI419+AH419</f>
        <v>0.0040328274614513755</v>
      </c>
      <c r="AJ420" s="1">
        <f t="shared" si="78"/>
        <v>1.7</v>
      </c>
      <c r="AK420">
        <f>SQRT(AG420^2+AI420^2)</f>
        <v>0.00534118441339161</v>
      </c>
      <c r="AL420">
        <f t="shared" si="79"/>
        <v>0.007564629891095793</v>
      </c>
      <c r="AM420">
        <f t="shared" si="80"/>
        <v>0.009260230900313308</v>
      </c>
      <c r="AN420" s="3">
        <f t="shared" si="72"/>
        <v>1700</v>
      </c>
      <c r="AO420">
        <f t="shared" si="81"/>
        <v>0.0074773114211852745</v>
      </c>
    </row>
    <row r="421" spans="25:41" ht="12.75">
      <c r="Y421">
        <f t="shared" si="82"/>
        <v>1704</v>
      </c>
      <c r="Z421">
        <f>(Y421/$V$5)^$O$5</f>
        <v>1.2386099415823006</v>
      </c>
      <c r="AA421">
        <f>$Q$5*(Y421-$V$5)</f>
        <v>10.455220351146831</v>
      </c>
      <c r="AB421">
        <f t="shared" si="73"/>
        <v>-0.514439533781507</v>
      </c>
      <c r="AC421">
        <f t="shared" si="74"/>
        <v>-0.857526656193652</v>
      </c>
      <c r="AD421">
        <f t="shared" si="75"/>
        <v>0.010131395426137483</v>
      </c>
      <c r="AE421">
        <f>2*$T$5*$U$5*Z421*$X$5/(Y421+Y422)</f>
        <v>9.607912307668997E-06</v>
      </c>
      <c r="AF421">
        <f t="shared" si="76"/>
        <v>-4.9426899281708415E-06</v>
      </c>
      <c r="AG421">
        <f t="shared" si="83"/>
        <v>0.0034969188848177723</v>
      </c>
      <c r="AH421">
        <f t="shared" si="77"/>
        <v>-8.239040914197228E-06</v>
      </c>
      <c r="AI421">
        <f>AI420+AH420</f>
        <v>0.004024697257495686</v>
      </c>
      <c r="AJ421" s="1">
        <f t="shared" si="78"/>
        <v>1.704</v>
      </c>
      <c r="AK421">
        <f>SQRT(AG421^2+AI421^2)</f>
        <v>0.005331662939598533</v>
      </c>
      <c r="AL421">
        <f t="shared" si="79"/>
        <v>0.007582932815228961</v>
      </c>
      <c r="AM421">
        <f t="shared" si="80"/>
        <v>0.009269708721516803</v>
      </c>
      <c r="AN421" s="3">
        <f t="shared" si="72"/>
        <v>1704</v>
      </c>
      <c r="AO421">
        <f t="shared" si="81"/>
        <v>0.007483961181253661</v>
      </c>
    </row>
    <row r="422" spans="25:41" ht="12.75">
      <c r="Y422">
        <f t="shared" si="82"/>
        <v>1708</v>
      </c>
      <c r="Z422">
        <f>(Y422/$V$5)^$O$5</f>
        <v>1.238775591699707</v>
      </c>
      <c r="AA422">
        <f>$Q$5*(Y422-$V$5)</f>
        <v>10.48035309237555</v>
      </c>
      <c r="AB422">
        <f t="shared" si="73"/>
        <v>-0.49272734154829184</v>
      </c>
      <c r="AC422">
        <f t="shared" si="74"/>
        <v>-0.8701837546695255</v>
      </c>
      <c r="AD422">
        <f t="shared" si="75"/>
        <v>0.01013842894213728</v>
      </c>
      <c r="AE422">
        <f>2*$T$5*$U$5*Z422*$X$5/(Y422+Y423)</f>
        <v>9.586719603230745E-06</v>
      </c>
      <c r="AF422">
        <f t="shared" si="76"/>
        <v>-4.72363886426878E-06</v>
      </c>
      <c r="AG422">
        <f t="shared" si="83"/>
        <v>0.0034919761948896014</v>
      </c>
      <c r="AH422">
        <f t="shared" si="77"/>
        <v>-8.342207659303274E-06</v>
      </c>
      <c r="AI422">
        <f>AI421+AH421</f>
        <v>0.0040164582165814885</v>
      </c>
      <c r="AJ422" s="1">
        <f t="shared" si="78"/>
        <v>1.708</v>
      </c>
      <c r="AK422">
        <f>SQRT(AG422^2+AI422^2)</f>
        <v>0.005322202020895168</v>
      </c>
      <c r="AL422">
        <f t="shared" si="79"/>
        <v>0.007601235806659921</v>
      </c>
      <c r="AM422">
        <f t="shared" si="80"/>
        <v>0.00927925752092642</v>
      </c>
      <c r="AN422" s="3">
        <f t="shared" si="72"/>
        <v>1708</v>
      </c>
      <c r="AO422">
        <f t="shared" si="81"/>
        <v>0.007490668675667461</v>
      </c>
    </row>
    <row r="423" spans="25:41" ht="12.75">
      <c r="Y423">
        <f t="shared" si="82"/>
        <v>1712</v>
      </c>
      <c r="Z423">
        <f>(Y423/$V$5)^$O$5</f>
        <v>1.238940876407266</v>
      </c>
      <c r="AA423">
        <f>$Q$5*(Y423-$V$5)</f>
        <v>10.505485833604268</v>
      </c>
      <c r="AB423">
        <f t="shared" si="73"/>
        <v>-0.4707039321653327</v>
      </c>
      <c r="AC423">
        <f t="shared" si="74"/>
        <v>-0.8822912264349532</v>
      </c>
      <c r="AD423">
        <f t="shared" si="75"/>
        <v>0.010145446942808457</v>
      </c>
      <c r="AE423">
        <f>2*$T$5*$U$5*Z423*$X$5/(Y423+Y424)</f>
        <v>9.565622993307047E-06</v>
      </c>
      <c r="AF423">
        <f t="shared" si="76"/>
        <v>-4.502576356560747E-06</v>
      </c>
      <c r="AG423">
        <f t="shared" si="83"/>
        <v>0.0034872525560253327</v>
      </c>
      <c r="AH423">
        <f t="shared" si="77"/>
        <v>-8.439665242379263E-06</v>
      </c>
      <c r="AI423">
        <f>AI422+AH422</f>
        <v>0.004008116008922185</v>
      </c>
      <c r="AJ423" s="1">
        <f t="shared" si="78"/>
        <v>1.712</v>
      </c>
      <c r="AK423">
        <f>SQRT(AG423^2+AI423^2)</f>
        <v>0.005312807575141746</v>
      </c>
      <c r="AL423">
        <f t="shared" si="79"/>
        <v>0.007619538865082784</v>
      </c>
      <c r="AM423">
        <f t="shared" si="80"/>
        <v>0.009288880279505736</v>
      </c>
      <c r="AN423" s="3">
        <f t="shared" si="72"/>
        <v>1712</v>
      </c>
      <c r="AO423">
        <f t="shared" si="81"/>
        <v>0.007497436283192165</v>
      </c>
    </row>
    <row r="424" spans="25:41" ht="12.75">
      <c r="Y424">
        <f t="shared" si="82"/>
        <v>1716</v>
      </c>
      <c r="Z424">
        <f>(Y424/$V$5)^$O$5</f>
        <v>1.2391057973619826</v>
      </c>
      <c r="AA424">
        <f>$Q$5*(Y424-$V$5)</f>
        <v>10.530618574832987</v>
      </c>
      <c r="AB424">
        <f t="shared" si="73"/>
        <v>-0.4483832160900322</v>
      </c>
      <c r="AC424">
        <f t="shared" si="74"/>
        <v>-0.8938414241512638</v>
      </c>
      <c r="AD424">
        <f t="shared" si="75"/>
        <v>0.010152449498507557</v>
      </c>
      <c r="AE424">
        <f>2*$T$5*$U$5*Z424*$X$5/(Y424+Y425)</f>
        <v>9.544621819454206E-06</v>
      </c>
      <c r="AF424">
        <f t="shared" si="76"/>
        <v>-4.279648227769971E-06</v>
      </c>
      <c r="AG424">
        <f t="shared" si="83"/>
        <v>0.003482749979668772</v>
      </c>
      <c r="AH424">
        <f t="shared" si="77"/>
        <v>-8.531378360086173E-06</v>
      </c>
      <c r="AI424">
        <f>AI423+AH423</f>
        <v>0.003999676343679806</v>
      </c>
      <c r="AJ424" s="1">
        <f t="shared" si="78"/>
        <v>1.716</v>
      </c>
      <c r="AK424">
        <f>SQRT(AG424^2+AI424^2)</f>
        <v>0.005303485483630053</v>
      </c>
      <c r="AL424">
        <f t="shared" si="79"/>
        <v>0.007637841990193769</v>
      </c>
      <c r="AM424">
        <f t="shared" si="80"/>
        <v>0.00929857992073208</v>
      </c>
      <c r="AN424" s="3">
        <f t="shared" si="72"/>
        <v>1716</v>
      </c>
      <c r="AO424">
        <f t="shared" si="81"/>
        <v>0.007504266335068777</v>
      </c>
    </row>
    <row r="425" spans="25:41" ht="12.75">
      <c r="Y425">
        <f t="shared" si="82"/>
        <v>1720</v>
      </c>
      <c r="Z425">
        <f>(Y425/$V$5)^$O$5</f>
        <v>1.2392703562095069</v>
      </c>
      <c r="AA425">
        <f>$Q$5*(Y425-$V$5)</f>
        <v>10.555751316061706</v>
      </c>
      <c r="AB425">
        <f t="shared" si="73"/>
        <v>-0.4257792915650724</v>
      </c>
      <c r="AC425">
        <f t="shared" si="74"/>
        <v>-0.9048270524660197</v>
      </c>
      <c r="AD425">
        <f t="shared" si="75"/>
        <v>0.010159436679109013</v>
      </c>
      <c r="AE425">
        <f>2*$T$5*$U$5*Z425*$X$5/(Y425+Y426)</f>
        <v>9.523715429259217E-06</v>
      </c>
      <c r="AF425">
        <f t="shared" si="76"/>
        <v>-4.055000808537339E-06</v>
      </c>
      <c r="AG425">
        <f t="shared" si="83"/>
        <v>0.0034784703314410022</v>
      </c>
      <c r="AH425">
        <f t="shared" si="77"/>
        <v>-8.61731536038177E-06</v>
      </c>
      <c r="AI425">
        <f>AI424+AH424</f>
        <v>0.003991144965319719</v>
      </c>
      <c r="AJ425" s="1">
        <f t="shared" si="78"/>
        <v>1.72</v>
      </c>
      <c r="AK425">
        <f>SQRT(AG425^2+AI425^2)</f>
        <v>0.005294241586942574</v>
      </c>
      <c r="AL425">
        <f t="shared" si="79"/>
        <v>0.00765614518169117</v>
      </c>
      <c r="AM425">
        <f t="shared" si="80"/>
        <v>0.009308359308924702</v>
      </c>
      <c r="AN425" s="3">
        <f t="shared" si="72"/>
        <v>1720</v>
      </c>
      <c r="AO425">
        <f t="shared" si="81"/>
        <v>0.0075111611137021845</v>
      </c>
    </row>
    <row r="426" spans="25:41" ht="12.75">
      <c r="Y426">
        <f t="shared" si="82"/>
        <v>1724</v>
      </c>
      <c r="Z426">
        <f>(Y426/$V$5)^$O$5</f>
        <v>1.2394345545842382</v>
      </c>
      <c r="AA426">
        <f>$Q$5*(Y426-$V$5)</f>
        <v>10.580884057290424</v>
      </c>
      <c r="AB426">
        <f t="shared" si="73"/>
        <v>-0.4029064357136622</v>
      </c>
      <c r="AC426">
        <f t="shared" si="74"/>
        <v>-0.9152411726209178</v>
      </c>
      <c r="AD426">
        <f t="shared" si="75"/>
        <v>0.010166408554009534</v>
      </c>
      <c r="AE426">
        <f>2*$T$5*$U$5*Z426*$X$5/(Y426+Y427)</f>
        <v>9.502903176270672E-06</v>
      </c>
      <c r="AF426">
        <f t="shared" si="76"/>
        <v>-3.828780847683256E-06</v>
      </c>
      <c r="AG426">
        <f t="shared" si="83"/>
        <v>0.0034744153306324648</v>
      </c>
      <c r="AH426">
        <f t="shared" si="77"/>
        <v>-8.697448246353013E-06</v>
      </c>
      <c r="AI426">
        <f>AI425+AH425</f>
        <v>0.003982527649959338</v>
      </c>
      <c r="AJ426" s="1">
        <f t="shared" si="78"/>
        <v>1.724</v>
      </c>
      <c r="AK426">
        <f>SQRT(AG426^2+AI426^2)</f>
        <v>0.005285081680771315</v>
      </c>
      <c r="AL426">
        <f t="shared" si="79"/>
        <v>0.007674448439275352</v>
      </c>
      <c r="AM426">
        <f t="shared" si="80"/>
        <v>0.0093182212476159</v>
      </c>
      <c r="AN426" s="3">
        <f t="shared" si="72"/>
        <v>1724</v>
      </c>
      <c r="AO426">
        <f t="shared" si="81"/>
        <v>0.007518122851384959</v>
      </c>
    </row>
    <row r="427" spans="25:41" ht="12.75">
      <c r="Y427">
        <f t="shared" si="82"/>
        <v>1728</v>
      </c>
      <c r="Z427">
        <f>(Y427/$V$5)^$O$5</f>
        <v>1.2395983941094282</v>
      </c>
      <c r="AA427">
        <f>$Q$5*(Y427-$V$5)</f>
        <v>10.606016798519143</v>
      </c>
      <c r="AB427">
        <f t="shared" si="73"/>
        <v>-0.37977909552180045</v>
      </c>
      <c r="AC427">
        <f t="shared" si="74"/>
        <v>-0.9250772068344583</v>
      </c>
      <c r="AD427">
        <f t="shared" si="75"/>
        <v>0.0101733651921325</v>
      </c>
      <c r="AE427">
        <f>2*$T$5*$U$5*Z427*$X$5/(Y427+Y428)</f>
        <v>9.482184419930624E-06</v>
      </c>
      <c r="AF427">
        <f t="shared" si="76"/>
        <v>-3.6011354225721603E-06</v>
      </c>
      <c r="AG427">
        <f t="shared" si="83"/>
        <v>0.0034705865497847814</v>
      </c>
      <c r="AH427">
        <f t="shared" si="77"/>
        <v>-8.77175267787864E-06</v>
      </c>
      <c r="AI427">
        <f>AI426+AH426</f>
        <v>0.003973830201712985</v>
      </c>
      <c r="AJ427" s="1">
        <f t="shared" si="78"/>
        <v>1.728</v>
      </c>
      <c r="AK427">
        <f>SQRT(AG427^2+AI427^2)</f>
        <v>0.005276011511700225</v>
      </c>
      <c r="AL427">
        <f t="shared" si="79"/>
        <v>0.007692751762648711</v>
      </c>
      <c r="AM427">
        <f t="shared" si="80"/>
        <v>0.009328168477966515</v>
      </c>
      <c r="AN427" s="3">
        <f t="shared" si="72"/>
        <v>1728</v>
      </c>
      <c r="AO427">
        <f t="shared" si="81"/>
        <v>0.007525153729057712</v>
      </c>
    </row>
    <row r="428" spans="25:41" ht="12.75">
      <c r="Y428">
        <f t="shared" si="82"/>
        <v>1732</v>
      </c>
      <c r="Z428">
        <f>(Y428/$V$5)^$O$5</f>
        <v>1.239761876397282</v>
      </c>
      <c r="AA428">
        <f>$Q$5*(Y428-$V$5)</f>
        <v>10.631149539747861</v>
      </c>
      <c r="AB428">
        <f t="shared" si="73"/>
        <v>-0.3564118787132498</v>
      </c>
      <c r="AC428">
        <f t="shared" si="74"/>
        <v>-0.9343289424566124</v>
      </c>
      <c r="AD428">
        <f t="shared" si="75"/>
        <v>0.01018030666193226</v>
      </c>
      <c r="AE428">
        <f>2*$T$5*$U$5*Z428*$X$5/(Y428+Y429)</f>
        <v>9.461558525507404E-06</v>
      </c>
      <c r="AF428">
        <f t="shared" si="76"/>
        <v>-3.3722118496314594E-06</v>
      </c>
      <c r="AG428">
        <f t="shared" si="83"/>
        <v>0.003466985414362209</v>
      </c>
      <c r="AH428">
        <f t="shared" si="77"/>
        <v>-8.840207971128678E-06</v>
      </c>
      <c r="AI428">
        <f>AI427+AH427</f>
        <v>0.0039650584490351064</v>
      </c>
      <c r="AJ428" s="1">
        <f t="shared" si="78"/>
        <v>1.732</v>
      </c>
      <c r="AK428">
        <f>SQRT(AG428^2+AI428^2)</f>
        <v>0.005267036772955452</v>
      </c>
      <c r="AL428">
        <f t="shared" si="79"/>
        <v>0.00771105515151568</v>
      </c>
      <c r="AM428">
        <f t="shared" si="80"/>
        <v>0.009338203677227302</v>
      </c>
      <c r="AN428" s="3">
        <f t="shared" si="72"/>
        <v>1732</v>
      </c>
      <c r="AO428">
        <f t="shared" si="81"/>
        <v>0.0075322558751071585</v>
      </c>
    </row>
    <row r="429" spans="25:41" ht="12.75">
      <c r="Y429">
        <f t="shared" si="82"/>
        <v>1736</v>
      </c>
      <c r="Z429">
        <f>(Y429/$V$5)^$O$5</f>
        <v>1.239925003049059</v>
      </c>
      <c r="AA429">
        <f>$Q$5*(Y429-$V$5)</f>
        <v>10.656282280976578</v>
      </c>
      <c r="AB429">
        <f t="shared" si="73"/>
        <v>-0.33281954452298723</v>
      </c>
      <c r="AC429">
        <f t="shared" si="74"/>
        <v>-0.9429905358928643</v>
      </c>
      <c r="AD429">
        <f t="shared" si="75"/>
        <v>0.010187233031398407</v>
      </c>
      <c r="AE429">
        <f>2*$T$5*$U$5*Z429*$X$5/(Y429+Y430)</f>
        <v>9.441024864029321E-06</v>
      </c>
      <c r="AF429">
        <f t="shared" si="76"/>
        <v>-3.142157595076436E-06</v>
      </c>
      <c r="AG429">
        <f t="shared" si="83"/>
        <v>0.003463613202512578</v>
      </c>
      <c r="AH429">
        <f t="shared" si="77"/>
        <v>-8.902797095908865E-06</v>
      </c>
      <c r="AI429">
        <f>AI428+AH428</f>
        <v>0.003956218241063978</v>
      </c>
      <c r="AJ429" s="1">
        <f t="shared" si="78"/>
        <v>1.736</v>
      </c>
      <c r="AK429">
        <f>SQRT(AG429^2+AI429^2)</f>
        <v>0.0052581631001279135</v>
      </c>
      <c r="AL429">
        <f t="shared" si="79"/>
        <v>0.007729358605582694</v>
      </c>
      <c r="AM429">
        <f t="shared" si="80"/>
        <v>0.009348329457247537</v>
      </c>
      <c r="AN429" s="3">
        <f t="shared" si="72"/>
        <v>1736</v>
      </c>
      <c r="AO429">
        <f t="shared" si="81"/>
        <v>0.007539431364202969</v>
      </c>
    </row>
    <row r="430" spans="25:41" ht="12.75">
      <c r="Y430">
        <f t="shared" si="82"/>
        <v>1740</v>
      </c>
      <c r="Z430">
        <f>(Y430/$V$5)^$O$5</f>
        <v>1.2400877756551727</v>
      </c>
      <c r="AA430">
        <f>$Q$5*(Y430-$V$5)</f>
        <v>10.681415022205297</v>
      </c>
      <c r="AB430">
        <f t="shared" si="73"/>
        <v>-0.30901699437494784</v>
      </c>
      <c r="AC430">
        <f t="shared" si="74"/>
        <v>-0.9510565162951534</v>
      </c>
      <c r="AD430">
        <f t="shared" si="75"/>
        <v>0.010194144368060012</v>
      </c>
      <c r="AE430">
        <f>2*$T$5*$U$5*Z430*$X$5/(Y430+Y431)</f>
        <v>9.4205828122193E-06</v>
      </c>
      <c r="AF430">
        <f t="shared" si="76"/>
        <v>-2.9111201858923016E-06</v>
      </c>
      <c r="AG430">
        <f t="shared" si="83"/>
        <v>0.0034604710449175013</v>
      </c>
      <c r="AH430">
        <f t="shared" si="77"/>
        <v>-8.959506670859287E-06</v>
      </c>
      <c r="AI430">
        <f>AI429+AH429</f>
        <v>0.003947315443968069</v>
      </c>
      <c r="AJ430" s="1">
        <f t="shared" si="78"/>
        <v>1.74</v>
      </c>
      <c r="AK430">
        <f>SQRT(AG430^2+AI430^2)</f>
        <v>0.005249396066872956</v>
      </c>
      <c r="AL430">
        <f t="shared" si="79"/>
        <v>0.007747662124558177</v>
      </c>
      <c r="AM430">
        <f t="shared" si="80"/>
        <v>0.009358548363032302</v>
      </c>
      <c r="AN430" s="3">
        <f t="shared" si="72"/>
        <v>1740</v>
      </c>
      <c r="AO430">
        <f t="shared" si="81"/>
        <v>0.007546682216174514</v>
      </c>
    </row>
    <row r="431" spans="25:41" ht="12.75">
      <c r="Y431">
        <f t="shared" si="82"/>
        <v>1744</v>
      </c>
      <c r="Z431">
        <f>(Y431/$V$5)^$O$5</f>
        <v>1.2402501957952876</v>
      </c>
      <c r="AA431">
        <f>$Q$5*(Y431-$V$5)</f>
        <v>10.706547763434015</v>
      </c>
      <c r="AB431">
        <f t="shared" si="73"/>
        <v>-0.28501926246997633</v>
      </c>
      <c r="AC431">
        <f t="shared" si="74"/>
        <v>-0.9585217890173758</v>
      </c>
      <c r="AD431">
        <f t="shared" si="75"/>
        <v>0.010201040738989742</v>
      </c>
      <c r="AE431">
        <f>2*$T$5*$U$5*Z431*$X$5/(Y431+Y432)</f>
        <v>9.400231752430384E-06</v>
      </c>
      <c r="AF431">
        <f t="shared" si="76"/>
        <v>-2.679247121124561E-06</v>
      </c>
      <c r="AG431">
        <f t="shared" si="83"/>
        <v>0.003457559924731609</v>
      </c>
      <c r="AH431">
        <f t="shared" si="77"/>
        <v>-9.010326956517512E-06</v>
      </c>
      <c r="AI431">
        <f>AI430+AH430</f>
        <v>0.00393835593729721</v>
      </c>
      <c r="AJ431" s="1">
        <f t="shared" si="78"/>
        <v>1.744</v>
      </c>
      <c r="AK431">
        <f>SQRT(AG431^2+AI431^2)</f>
        <v>0.005240741180592134</v>
      </c>
      <c r="AL431">
        <f t="shared" si="79"/>
        <v>0.0077659657081525215</v>
      </c>
      <c r="AM431">
        <f t="shared" si="80"/>
        <v>0.00936886287134971</v>
      </c>
      <c r="AN431" s="3">
        <f t="shared" si="72"/>
        <v>1744</v>
      </c>
      <c r="AO431">
        <f t="shared" si="81"/>
        <v>0.0075540103949284995</v>
      </c>
    </row>
    <row r="432" spans="25:41" ht="12.75">
      <c r="Y432">
        <f t="shared" si="82"/>
        <v>1748</v>
      </c>
      <c r="Z432">
        <f>(Y432/$V$5)^$O$5</f>
        <v>1.2404122650384177</v>
      </c>
      <c r="AA432">
        <f>$Q$5*(Y432-$V$5)</f>
        <v>10.731680504662734</v>
      </c>
      <c r="AB432">
        <f t="shared" si="73"/>
        <v>-0.26084150628989694</v>
      </c>
      <c r="AC432">
        <f t="shared" si="74"/>
        <v>-0.9653816388332739</v>
      </c>
      <c r="AD432">
        <f t="shared" si="75"/>
        <v>0.010207922210808048</v>
      </c>
      <c r="AE432">
        <f>2*$T$5*$U$5*Z432*$X$5/(Y432+Y433)</f>
        <v>9.379971072582135E-06</v>
      </c>
      <c r="AF432">
        <f t="shared" si="76"/>
        <v>-2.4466857835279844E-06</v>
      </c>
      <c r="AG432">
        <f t="shared" si="83"/>
        <v>0.0034548806776104842</v>
      </c>
      <c r="AH432">
        <f t="shared" si="77"/>
        <v>-9.055251846258043E-06</v>
      </c>
      <c r="AI432">
        <f>AI431+AH431</f>
        <v>0.003929345610340692</v>
      </c>
      <c r="AJ432" s="1">
        <f t="shared" si="78"/>
        <v>1.748</v>
      </c>
      <c r="AK432">
        <f>SQRT(AG432^2+AI432^2)</f>
        <v>0.005232203878102414</v>
      </c>
      <c r="AL432">
        <f t="shared" si="79"/>
        <v>0.0077842693560780775</v>
      </c>
      <c r="AM432">
        <f t="shared" si="80"/>
        <v>0.009379275389389425</v>
      </c>
      <c r="AN432" s="3">
        <f t="shared" si="72"/>
        <v>1748</v>
      </c>
      <c r="AO432">
        <f t="shared" si="81"/>
        <v>0.007561417807408517</v>
      </c>
    </row>
    <row r="433" spans="25:41" ht="12.75">
      <c r="Y433">
        <f t="shared" si="82"/>
        <v>1752</v>
      </c>
      <c r="Z433">
        <f>(Y433/$V$5)^$O$5</f>
        <v>1.2405739849430217</v>
      </c>
      <c r="AA433">
        <f>$Q$5*(Y433-$V$5)</f>
        <v>10.756813245891452</v>
      </c>
      <c r="AB433">
        <f t="shared" si="73"/>
        <v>-0.23649899702372448</v>
      </c>
      <c r="AC433">
        <f t="shared" si="74"/>
        <v>-0.971631732914674</v>
      </c>
      <c r="AD433">
        <f t="shared" si="75"/>
        <v>0.010214788849687196</v>
      </c>
      <c r="AE433">
        <f>2*$T$5*$U$5*Z433*$X$5/(Y433+Y434)</f>
        <v>9.359800166097884E-06</v>
      </c>
      <c r="AF433">
        <f t="shared" si="76"/>
        <v>-2.2135833516246395E-06</v>
      </c>
      <c r="AG433">
        <f t="shared" si="83"/>
        <v>0.003452433991826956</v>
      </c>
      <c r="AH433">
        <f t="shared" si="77"/>
        <v>-9.09427885512074E-06</v>
      </c>
      <c r="AI433">
        <f>AI432+AH432</f>
        <v>0.003920290358494434</v>
      </c>
      <c r="AJ433" s="1">
        <f t="shared" si="78"/>
        <v>1.752</v>
      </c>
      <c r="AK433">
        <f>SQRT(AG433^2+AI433^2)</f>
        <v>0.005223789521298368</v>
      </c>
      <c r="AL433">
        <f t="shared" si="79"/>
        <v>0.007802573068049124</v>
      </c>
      <c r="AM433">
        <f t="shared" si="80"/>
        <v>0.009389788253473672</v>
      </c>
      <c r="AN433" s="3">
        <f t="shared" si="72"/>
        <v>1752</v>
      </c>
      <c r="AO433">
        <f t="shared" si="81"/>
        <v>0.007568906302597451</v>
      </c>
    </row>
    <row r="434" spans="25:41" ht="12.75">
      <c r="Y434">
        <f t="shared" si="82"/>
        <v>1756</v>
      </c>
      <c r="Z434">
        <f>(Y434/$V$5)^$O$5</f>
        <v>1.2407353570570983</v>
      </c>
      <c r="AA434">
        <f>$Q$5*(Y434-$V$5)</f>
        <v>10.78194598712017</v>
      </c>
      <c r="AB434">
        <f t="shared" si="73"/>
        <v>-0.2120071099220542</v>
      </c>
      <c r="AC434">
        <f t="shared" si="74"/>
        <v>-0.9772681235681936</v>
      </c>
      <c r="AD434">
        <f t="shared" si="75"/>
        <v>0.010221640721355323</v>
      </c>
      <c r="AE434">
        <f>2*$T$5*$U$5*Z434*$X$5/(Y434+Y435)</f>
        <v>9.339718431842823E-06</v>
      </c>
      <c r="AF434">
        <f t="shared" si="76"/>
        <v>-1.980086712220737E-06</v>
      </c>
      <c r="AG434">
        <f t="shared" si="83"/>
        <v>0.0034502204084753316</v>
      </c>
      <c r="AH434">
        <f t="shared" si="77"/>
        <v>-9.127409106542308E-06</v>
      </c>
      <c r="AI434">
        <f>AI433+AH433</f>
        <v>0.003911196079639313</v>
      </c>
      <c r="AJ434" s="1">
        <f t="shared" si="78"/>
        <v>1.756</v>
      </c>
      <c r="AK434">
        <f>SQRT(AG434^2+AI434^2)</f>
        <v>0.005215503392813163</v>
      </c>
      <c r="AL434">
        <f t="shared" si="79"/>
        <v>0.007820876843781861</v>
      </c>
      <c r="AM434">
        <f t="shared" si="80"/>
        <v>0.009400403727821957</v>
      </c>
      <c r="AN434" s="3">
        <f t="shared" si="72"/>
        <v>1756</v>
      </c>
      <c r="AO434">
        <f t="shared" si="81"/>
        <v>0.007576477670563678</v>
      </c>
    </row>
    <row r="435" spans="25:41" ht="12.75">
      <c r="Y435">
        <f t="shared" si="82"/>
        <v>1760</v>
      </c>
      <c r="Z435">
        <f>(Y435/$V$5)^$O$5</f>
        <v>1.240896382918279</v>
      </c>
      <c r="AA435">
        <f>$Q$5*(Y435-$V$5)</f>
        <v>10.80707872834889</v>
      </c>
      <c r="AB435">
        <f t="shared" si="73"/>
        <v>-0.187381314585724</v>
      </c>
      <c r="AC435">
        <f t="shared" si="74"/>
        <v>-0.9822872507286888</v>
      </c>
      <c r="AD435">
        <f t="shared" si="75"/>
        <v>0.010228477891100384</v>
      </c>
      <c r="AE435">
        <f>2*$T$5*$U$5*Z435*$X$5/(Y435+Y436)</f>
        <v>9.319725274062951E-06</v>
      </c>
      <c r="AF435">
        <f t="shared" si="76"/>
        <v>-1.7463423734317126E-06</v>
      </c>
      <c r="AG435">
        <f t="shared" si="83"/>
        <v>0.003448240321763111</v>
      </c>
      <c r="AH435">
        <f t="shared" si="77"/>
        <v>-9.154647317005972E-06</v>
      </c>
      <c r="AI435">
        <f>AI434+AH434</f>
        <v>0.0039020686705327707</v>
      </c>
      <c r="AJ435" s="1">
        <f t="shared" si="78"/>
        <v>1.76</v>
      </c>
      <c r="AK435">
        <f>SQRT(AG435^2+AI435^2)</f>
        <v>0.005207350691684433</v>
      </c>
      <c r="AL435">
        <f t="shared" si="79"/>
        <v>0.007839180682994393</v>
      </c>
      <c r="AM435">
        <f t="shared" si="80"/>
        <v>0.009411124003370628</v>
      </c>
      <c r="AN435" s="3">
        <f t="shared" si="72"/>
        <v>1760</v>
      </c>
      <c r="AO435">
        <f t="shared" si="81"/>
        <v>0.007584133641551932</v>
      </c>
    </row>
    <row r="436" spans="25:41" ht="12.75">
      <c r="Y436">
        <f t="shared" si="82"/>
        <v>1764</v>
      </c>
      <c r="Z436">
        <f>(Y436/$V$5)^$O$5</f>
        <v>1.241057064053923</v>
      </c>
      <c r="AA436">
        <f>$Q$5*(Y436-$V$5)</f>
        <v>10.832211469577608</v>
      </c>
      <c r="AB436">
        <f t="shared" si="73"/>
        <v>-0.16263716519488275</v>
      </c>
      <c r="AC436">
        <f t="shared" si="74"/>
        <v>-0.9866859442078683</v>
      </c>
      <c r="AD436">
        <f t="shared" si="75"/>
        <v>0.01023530042377414</v>
      </c>
      <c r="AE436">
        <f>2*$T$5*$U$5*Z436*$X$5/(Y436+Y437)</f>
        <v>9.299820102324822E-06</v>
      </c>
      <c r="AF436">
        <f t="shared" si="76"/>
        <v>-1.5124963782644936E-06</v>
      </c>
      <c r="AG436">
        <f t="shared" si="83"/>
        <v>0.0034464939793896793</v>
      </c>
      <c r="AH436">
        <f t="shared" si="77"/>
        <v>-9.176001778625681E-06</v>
      </c>
      <c r="AI436">
        <f>AI435+AH435</f>
        <v>0.0038929140232157647</v>
      </c>
      <c r="AJ436" s="1">
        <f t="shared" si="78"/>
        <v>1.764</v>
      </c>
      <c r="AK436">
        <f>SQRT(AG436^2+AI436^2)</f>
        <v>0.005199336529031301</v>
      </c>
      <c r="AL436">
        <f t="shared" si="79"/>
        <v>0.0078574845854067</v>
      </c>
      <c r="AM436">
        <f t="shared" si="80"/>
        <v>0.009421951196648345</v>
      </c>
      <c r="AN436" s="3">
        <f t="shared" si="72"/>
        <v>1764</v>
      </c>
      <c r="AO436">
        <f t="shared" si="81"/>
        <v>0.007591875885119629</v>
      </c>
    </row>
    <row r="437" spans="25:41" ht="12.75">
      <c r="Y437">
        <f t="shared" si="82"/>
        <v>1768</v>
      </c>
      <c r="Z437">
        <f>(Y437/$V$5)^$O$5</f>
        <v>1.2412174019812068</v>
      </c>
      <c r="AA437">
        <f>$Q$5*(Y437-$V$5)</f>
        <v>10.857344210806327</v>
      </c>
      <c r="AB437">
        <f t="shared" si="73"/>
        <v>-0.137790290684637</v>
      </c>
      <c r="AC437">
        <f t="shared" si="74"/>
        <v>-0.9904614256966514</v>
      </c>
      <c r="AD437">
        <f t="shared" si="75"/>
        <v>0.01024210838379604</v>
      </c>
      <c r="AE437">
        <f>2*$T$5*$U$5*Z437*$X$5/(Y437+Y438)</f>
        <v>9.280002331456125E-06</v>
      </c>
      <c r="AF437">
        <f t="shared" si="76"/>
        <v>-1.2786942188054484E-06</v>
      </c>
      <c r="AG437">
        <f t="shared" si="83"/>
        <v>0.003444981483011415</v>
      </c>
      <c r="AH437">
        <f t="shared" si="77"/>
        <v>-9.191484339682282E-06</v>
      </c>
      <c r="AI437">
        <f>AI436+AH436</f>
        <v>0.0038837380214371393</v>
      </c>
      <c r="AJ437" s="1">
        <f t="shared" si="78"/>
        <v>1.768</v>
      </c>
      <c r="AK437">
        <f>SQRT(AG437^2+AI437^2)</f>
        <v>0.00519146592374909</v>
      </c>
      <c r="AL437">
        <f t="shared" si="79"/>
        <v>0.007875788550740634</v>
      </c>
      <c r="AM437">
        <f t="shared" si="80"/>
        <v>0.00943288734870852</v>
      </c>
      <c r="AN437" s="3">
        <f t="shared" si="72"/>
        <v>1768</v>
      </c>
      <c r="AO437">
        <f t="shared" si="81"/>
        <v>0.007599706009319504</v>
      </c>
    </row>
    <row r="438" spans="25:41" ht="12.75">
      <c r="Y438">
        <f t="shared" si="82"/>
        <v>1772</v>
      </c>
      <c r="Z438">
        <f>(Y438/$V$5)^$O$5</f>
        <v>1.2413773982072165</v>
      </c>
      <c r="AA438">
        <f>$Q$5*(Y438-$V$5)</f>
        <v>10.882476952035043</v>
      </c>
      <c r="AB438">
        <f t="shared" si="73"/>
        <v>-0.11285638487348218</v>
      </c>
      <c r="AC438">
        <f t="shared" si="74"/>
        <v>-0.9936113105200084</v>
      </c>
      <c r="AD438">
        <f t="shared" si="75"/>
        <v>0.010248901835157056</v>
      </c>
      <c r="AE438">
        <f>2*$T$5*$U$5*Z438*$X$5/(Y438+Y439)</f>
        <v>9.260271381487035E-06</v>
      </c>
      <c r="AF438">
        <f t="shared" si="76"/>
        <v>-1.0450807510619934E-06</v>
      </c>
      <c r="AG438">
        <f t="shared" si="83"/>
        <v>0.0034437027887926092</v>
      </c>
      <c r="AH438">
        <f t="shared" si="77"/>
        <v>-9.201110383130261E-06</v>
      </c>
      <c r="AI438">
        <f>AI437+AH437</f>
        <v>0.0038745465370974568</v>
      </c>
      <c r="AJ438" s="1">
        <f t="shared" si="78"/>
        <v>1.772</v>
      </c>
      <c r="AK438">
        <f>SQRT(AG438^2+AI438^2)</f>
        <v>0.005183743798228447</v>
      </c>
      <c r="AL438">
        <f t="shared" si="79"/>
        <v>0.007894092578719892</v>
      </c>
      <c r="AM438">
        <f t="shared" si="80"/>
        <v>0.00944393442411966</v>
      </c>
      <c r="AN438" s="3">
        <f t="shared" si="72"/>
        <v>1772</v>
      </c>
      <c r="AO438">
        <f t="shared" si="81"/>
        <v>0.007607625559929225</v>
      </c>
    </row>
    <row r="439" spans="25:41" ht="12.75">
      <c r="Y439">
        <f t="shared" si="82"/>
        <v>1776</v>
      </c>
      <c r="Z439">
        <f>(Y439/$V$5)^$O$5</f>
        <v>1.241537054229036</v>
      </c>
      <c r="AA439">
        <f>$Q$5*(Y439-$V$5)</f>
        <v>10.907609693263762</v>
      </c>
      <c r="AB439">
        <f t="shared" si="73"/>
        <v>-0.08785119655074346</v>
      </c>
      <c r="AC439">
        <f t="shared" si="74"/>
        <v>-0.9961336091431724</v>
      </c>
      <c r="AD439">
        <f t="shared" si="75"/>
        <v>0.010255680841423481</v>
      </c>
      <c r="AE439">
        <f>2*$T$5*$U$5*Z439*$X$5/(Y439+Y440)</f>
        <v>9.24062667759236E-06</v>
      </c>
      <c r="AF439">
        <f t="shared" si="76"/>
        <v>-8.118001105052099E-07</v>
      </c>
      <c r="AG439">
        <f t="shared" si="83"/>
        <v>0.0034426577080415473</v>
      </c>
      <c r="AH439">
        <f t="shared" si="77"/>
        <v>-9.20489880309476E-06</v>
      </c>
      <c r="AI439">
        <f>AI438+AH438</f>
        <v>0.0038653454267143267</v>
      </c>
      <c r="AJ439" s="1">
        <f t="shared" si="78"/>
        <v>1.776</v>
      </c>
      <c r="AK439">
        <f>SQRT(AG439^2+AI439^2)</f>
        <v>0.005176174974105806</v>
      </c>
      <c r="AL439">
        <f t="shared" si="79"/>
        <v>0.007912396669070015</v>
      </c>
      <c r="AM439">
        <f t="shared" si="80"/>
        <v>0.00945509431001455</v>
      </c>
      <c r="AN439" s="3">
        <f t="shared" si="72"/>
        <v>1776</v>
      </c>
      <c r="AO439">
        <f t="shared" si="81"/>
        <v>0.007615636019728731</v>
      </c>
    </row>
    <row r="440" spans="25:41" ht="12.75">
      <c r="Y440">
        <f t="shared" si="82"/>
        <v>1780</v>
      </c>
      <c r="Z440">
        <f>(Y440/$V$5)^$O$5</f>
        <v>1.2416963715338376</v>
      </c>
      <c r="AA440">
        <f>$Q$5*(Y440-$V$5)</f>
        <v>10.93274243449248</v>
      </c>
      <c r="AB440">
        <f t="shared" si="73"/>
        <v>-0.06279051952931344</v>
      </c>
      <c r="AC440">
        <f t="shared" si="74"/>
        <v>-0.9980267284282716</v>
      </c>
      <c r="AD440">
        <f t="shared" si="75"/>
        <v>0.010262445465740757</v>
      </c>
      <c r="AE440">
        <f>2*$T$5*$U$5*Z440*$X$5/(Y440+Y441)</f>
        <v>9.22106765003447E-06</v>
      </c>
      <c r="AF440">
        <f t="shared" si="76"/>
        <v>-5.789956283606098E-07</v>
      </c>
      <c r="AG440">
        <f t="shared" si="83"/>
        <v>0.003441845907931042</v>
      </c>
      <c r="AH440">
        <f t="shared" si="77"/>
        <v>-9.202871979379672E-06</v>
      </c>
      <c r="AI440">
        <f>AI439+AH439</f>
        <v>0.0038561405279112317</v>
      </c>
      <c r="AJ440" s="1">
        <f t="shared" si="78"/>
        <v>1.78</v>
      </c>
      <c r="AK440">
        <f>SQRT(AG440^2+AI440^2)</f>
        <v>0.00516876416805228</v>
      </c>
      <c r="AL440">
        <f t="shared" si="79"/>
        <v>0.007930700821518349</v>
      </c>
      <c r="AM440">
        <f t="shared" si="80"/>
        <v>0.009466368815199046</v>
      </c>
      <c r="AN440" s="3">
        <f t="shared" si="72"/>
        <v>1780</v>
      </c>
      <c r="AO440">
        <f t="shared" si="81"/>
        <v>0.007623738807825837</v>
      </c>
    </row>
    <row r="441" spans="25:41" ht="12.75">
      <c r="Y441">
        <f t="shared" si="82"/>
        <v>1784</v>
      </c>
      <c r="Z441">
        <f>(Y441/$V$5)^$O$5</f>
        <v>1.2418553515989679</v>
      </c>
      <c r="AA441">
        <f>$Q$5*(Y441-$V$5)</f>
        <v>10.957875175721199</v>
      </c>
      <c r="AB441">
        <f t="shared" si="73"/>
        <v>-0.037690182669934395</v>
      </c>
      <c r="AC441">
        <f t="shared" si="74"/>
        <v>-0.9992894726405892</v>
      </c>
      <c r="AD441">
        <f t="shared" si="75"/>
        <v>0.010269195770837127</v>
      </c>
      <c r="AE441">
        <f>2*$T$5*$U$5*Z441*$X$5/(Y441+Y442)</f>
        <v>9.201593734106966E-06</v>
      </c>
      <c r="AF441">
        <f t="shared" si="76"/>
        <v>-3.468097486930153E-07</v>
      </c>
      <c r="AG441">
        <f t="shared" si="83"/>
        <v>0.0034412669123026814</v>
      </c>
      <c r="AH441">
        <f t="shared" si="77"/>
        <v>-9.1950557500087E-06</v>
      </c>
      <c r="AI441">
        <f>AI440+AH440</f>
        <v>0.003846937655931852</v>
      </c>
      <c r="AJ441" s="1">
        <f t="shared" si="78"/>
        <v>1.784</v>
      </c>
      <c r="AK441">
        <f>SQRT(AG441^2+AI441^2)</f>
        <v>0.005161515987608261</v>
      </c>
      <c r="AL441">
        <f t="shared" si="79"/>
        <v>0.007949005035794049</v>
      </c>
      <c r="AM441">
        <f t="shared" si="80"/>
        <v>0.009477759669321375</v>
      </c>
      <c r="AN441" s="3">
        <f t="shared" si="72"/>
        <v>1784</v>
      </c>
      <c r="AO441">
        <f t="shared" si="81"/>
        <v>0.007631935279030811</v>
      </c>
    </row>
    <row r="442" spans="25:41" ht="12.75">
      <c r="Y442">
        <f t="shared" si="82"/>
        <v>1788</v>
      </c>
      <c r="Z442">
        <f>(Y442/$V$5)^$O$5</f>
        <v>1.242013995892036</v>
      </c>
      <c r="AA442">
        <f>$Q$5*(Y442-$V$5)</f>
        <v>10.983007916949918</v>
      </c>
      <c r="AB442">
        <f t="shared" si="73"/>
        <v>-0.012566039883352255</v>
      </c>
      <c r="AC442">
        <f t="shared" si="74"/>
        <v>-0.9999210442038161</v>
      </c>
      <c r="AD442">
        <f t="shared" si="75"/>
        <v>0.010275931819027386</v>
      </c>
      <c r="AE442">
        <f>2*$T$5*$U$5*Z442*$X$5/(Y442+Y443)</f>
        <v>9.182204370079114E-06</v>
      </c>
      <c r="AF442">
        <f t="shared" si="76"/>
        <v>-1.1538394633150552E-07</v>
      </c>
      <c r="AG442">
        <f t="shared" si="83"/>
        <v>0.0034409201025539884</v>
      </c>
      <c r="AH442">
        <f t="shared" si="77"/>
        <v>-9.181479381822352E-06</v>
      </c>
      <c r="AI442">
        <f>AI441+AH441</f>
        <v>0.0038377426001818433</v>
      </c>
      <c r="AJ442" s="1">
        <f t="shared" si="78"/>
        <v>1.788</v>
      </c>
      <c r="AK442">
        <f>SQRT(AG442^2+AI442^2)</f>
        <v>0.005154434927071118</v>
      </c>
      <c r="AL442">
        <f t="shared" si="79"/>
        <v>0.00796730931162805</v>
      </c>
      <c r="AM442">
        <f t="shared" si="80"/>
        <v>0.009489268522102516</v>
      </c>
      <c r="AN442" s="3">
        <f t="shared" si="72"/>
        <v>1788</v>
      </c>
      <c r="AO442">
        <f t="shared" si="81"/>
        <v>0.007640226723280327</v>
      </c>
    </row>
    <row r="443" spans="25:41" ht="12.75">
      <c r="Y443">
        <f t="shared" si="82"/>
        <v>1792</v>
      </c>
      <c r="Z443">
        <f>(Y443/$V$5)^$O$5</f>
        <v>1.242172305870998</v>
      </c>
      <c r="AA443">
        <f>$Q$5*(Y443-$V$5)</f>
        <v>11.008140658178636</v>
      </c>
      <c r="AB443">
        <f t="shared" si="73"/>
        <v>0.012566039883353173</v>
      </c>
      <c r="AC443">
        <f t="shared" si="74"/>
        <v>-0.9999210442038161</v>
      </c>
      <c r="AD443">
        <f t="shared" si="75"/>
        <v>0.010282653672216447</v>
      </c>
      <c r="AE443">
        <f>2*$T$5*$U$5*Z443*$X$5/(Y443+Y444)</f>
        <v>9.162899003140997E-06</v>
      </c>
      <c r="AF443">
        <f t="shared" si="76"/>
        <v>1.151413543206068E-07</v>
      </c>
      <c r="AG443">
        <f t="shared" si="83"/>
        <v>0.003440804718607657</v>
      </c>
      <c r="AH443">
        <f t="shared" si="77"/>
        <v>-9.162175539154852E-06</v>
      </c>
      <c r="AI443">
        <f>AI442+AH442</f>
        <v>0.003828561120800021</v>
      </c>
      <c r="AJ443" s="1">
        <f t="shared" si="78"/>
        <v>1.792</v>
      </c>
      <c r="AK443">
        <f>SQRT(AG443^2+AI443^2)</f>
        <v>0.005147525363443509</v>
      </c>
      <c r="AL443">
        <f t="shared" si="79"/>
        <v>0.007985613648753064</v>
      </c>
      <c r="AM443">
        <f t="shared" si="80"/>
        <v>0.009500896942628389</v>
      </c>
      <c r="AN443" s="3">
        <f t="shared" si="72"/>
        <v>1792</v>
      </c>
      <c r="AO443">
        <f t="shared" si="81"/>
        <v>0.007648614365111338</v>
      </c>
    </row>
    <row r="444" spans="25:41" ht="12.75">
      <c r="Y444">
        <f t="shared" si="82"/>
        <v>1796</v>
      </c>
      <c r="Z444">
        <f>(Y444/$V$5)^$O$5</f>
        <v>1.2423302829842433</v>
      </c>
      <c r="AA444">
        <f>$Q$5*(Y444-$V$5)</f>
        <v>11.033273399407355</v>
      </c>
      <c r="AB444">
        <f t="shared" si="73"/>
        <v>0.03769018266993532</v>
      </c>
      <c r="AC444">
        <f t="shared" si="74"/>
        <v>-0.9992894726405892</v>
      </c>
      <c r="AD444">
        <f t="shared" si="75"/>
        <v>0.010289361391903042</v>
      </c>
      <c r="AE444">
        <f>2*$T$5*$U$5*Z444*$X$5/(Y444+Y445)</f>
        <v>9.143677083349422E-06</v>
      </c>
      <c r="AF444">
        <f t="shared" si="76"/>
        <v>3.446268595463411E-07</v>
      </c>
      <c r="AG444">
        <f t="shared" si="83"/>
        <v>0.0034409198599619777</v>
      </c>
      <c r="AH444">
        <f t="shared" si="77"/>
        <v>-9.137180250616085E-06</v>
      </c>
      <c r="AI444">
        <f>AI443+AH443</f>
        <v>0.003819398945260866</v>
      </c>
      <c r="AJ444" s="1">
        <f t="shared" si="78"/>
        <v>1.796</v>
      </c>
      <c r="AK444">
        <f>SQRT(AG444^2+AI444^2)</f>
        <v>0.005140791552449931</v>
      </c>
      <c r="AL444">
        <f t="shared" si="79"/>
        <v>0.00800391804690355</v>
      </c>
      <c r="AM444">
        <f t="shared" si="80"/>
        <v>0.00951264641870436</v>
      </c>
      <c r="AN444" s="3">
        <f t="shared" si="72"/>
        <v>1796</v>
      </c>
      <c r="AO444">
        <f t="shared" si="81"/>
        <v>0.007657099363185218</v>
      </c>
    </row>
    <row r="445" spans="25:41" ht="12.75">
      <c r="Y445">
        <f t="shared" si="82"/>
        <v>1800</v>
      </c>
      <c r="Z445">
        <f>(Y445/$V$5)^$O$5</f>
        <v>1.2424879286706776</v>
      </c>
      <c r="AA445">
        <f>$Q$5*(Y445-$V$5)</f>
        <v>11.058406140636073</v>
      </c>
      <c r="AB445">
        <f t="shared" si="73"/>
        <v>0.06279051952931436</v>
      </c>
      <c r="AC445">
        <f t="shared" si="74"/>
        <v>-0.9980267284282714</v>
      </c>
      <c r="AD445">
        <f t="shared" si="75"/>
        <v>0.010296055039183198</v>
      </c>
      <c r="AE445">
        <f>2*$T$5*$U$5*Z445*$X$5/(Y445+Y446)</f>
        <v>9.124538065574497E-06</v>
      </c>
      <c r="AF445">
        <f t="shared" si="76"/>
        <v>5.729344856024277E-07</v>
      </c>
      <c r="AG445">
        <f t="shared" si="83"/>
        <v>0.003441264486821524</v>
      </c>
      <c r="AH445">
        <f t="shared" si="77"/>
        <v>-9.106532874004544E-06</v>
      </c>
      <c r="AI445">
        <f>AI444+AH444</f>
        <v>0.0038102617650102497</v>
      </c>
      <c r="AJ445" s="1">
        <f t="shared" si="78"/>
        <v>1.8</v>
      </c>
      <c r="AK445">
        <f>SQRT(AG445^2+AI445^2)</f>
        <v>0.0051342376246291946</v>
      </c>
      <c r="AL445">
        <f t="shared" si="79"/>
        <v>0.008022222505815708</v>
      </c>
      <c r="AM445">
        <f t="shared" si="80"/>
        <v>0.00952451835627262</v>
      </c>
      <c r="AN445" s="3">
        <f t="shared" si="72"/>
        <v>1800</v>
      </c>
      <c r="AO445">
        <f t="shared" si="81"/>
        <v>0.0076656828098626145</v>
      </c>
    </row>
    <row r="446" spans="25:41" ht="12.75">
      <c r="Y446">
        <f t="shared" si="82"/>
        <v>1804</v>
      </c>
      <c r="Z446">
        <f>(Y446/$V$5)^$O$5</f>
        <v>1.2426452443598057</v>
      </c>
      <c r="AA446">
        <f>$Q$5*(Y446-$V$5)</f>
        <v>11.08353888186479</v>
      </c>
      <c r="AB446">
        <f t="shared" si="73"/>
        <v>0.0878511965507426</v>
      </c>
      <c r="AC446">
        <f t="shared" si="74"/>
        <v>-0.9961336091431725</v>
      </c>
      <c r="AD446">
        <f t="shared" si="75"/>
        <v>0.0103027346747538</v>
      </c>
      <c r="AE446">
        <f>2*$T$5*$U$5*Z446*$X$5/(Y446+Y447)</f>
        <v>9.105481409446956E-06</v>
      </c>
      <c r="AF446">
        <f t="shared" si="76"/>
        <v>7.999274369904573E-07</v>
      </c>
      <c r="AG446">
        <f t="shared" si="83"/>
        <v>0.0034418374213071264</v>
      </c>
      <c r="AH446">
        <f t="shared" si="77"/>
        <v>-9.070276059378458E-06</v>
      </c>
      <c r="AI446">
        <f>AI445+AH445</f>
        <v>0.003801155232136245</v>
      </c>
      <c r="AJ446" s="1">
        <f t="shared" si="78"/>
        <v>1.804</v>
      </c>
      <c r="AK446">
        <f>SQRT(AG446^2+AI446^2)</f>
        <v>0.005127867581510548</v>
      </c>
      <c r="AL446">
        <f t="shared" si="79"/>
        <v>0.008040527025227461</v>
      </c>
      <c r="AM446">
        <f t="shared" si="80"/>
        <v>0.009536514078892768</v>
      </c>
      <c r="AN446" s="3">
        <f t="shared" si="72"/>
        <v>1804</v>
      </c>
      <c r="AO446">
        <f t="shared" si="81"/>
        <v>0.007674365730829198</v>
      </c>
    </row>
    <row r="447" spans="25:41" ht="12.75">
      <c r="Y447">
        <f t="shared" si="82"/>
        <v>1808</v>
      </c>
      <c r="Z447">
        <f>(Y447/$V$5)^$O$5</f>
        <v>1.2428022314718146</v>
      </c>
      <c r="AA447">
        <f>$Q$5*(Y447-$V$5)</f>
        <v>11.108671623093509</v>
      </c>
      <c r="AB447">
        <f t="shared" si="73"/>
        <v>0.11285638487348133</v>
      </c>
      <c r="AC447">
        <f t="shared" si="74"/>
        <v>-0.9936113105200084</v>
      </c>
      <c r="AD447">
        <f t="shared" si="75"/>
        <v>0.010309400358916086</v>
      </c>
      <c r="AE447">
        <f>2*$T$5*$U$5*Z447*$X$5/(Y447+Y448)</f>
        <v>9.086506579306148E-06</v>
      </c>
      <c r="AF447">
        <f t="shared" si="76"/>
        <v>1.0254702836695948E-06</v>
      </c>
      <c r="AG447">
        <f t="shared" si="83"/>
        <v>0.003442637348744117</v>
      </c>
      <c r="AH447">
        <f t="shared" si="77"/>
        <v>-9.02845571031306E-06</v>
      </c>
      <c r="AI447">
        <f>AI446+AH446</f>
        <v>0.003792084956076867</v>
      </c>
      <c r="AJ447" s="1">
        <f t="shared" si="78"/>
        <v>1.808</v>
      </c>
      <c r="AK447">
        <f>SQRT(AG447^2+AI447^2)</f>
        <v>0.00512168529188122</v>
      </c>
      <c r="AL447">
        <f t="shared" si="79"/>
        <v>0.008058831604878445</v>
      </c>
      <c r="AM447">
        <f t="shared" si="80"/>
        <v>0.00954863482728605</v>
      </c>
      <c r="AN447" s="3">
        <f t="shared" si="72"/>
        <v>1808</v>
      </c>
      <c r="AO447">
        <f t="shared" si="81"/>
        <v>0.007683149084772627</v>
      </c>
    </row>
    <row r="448" spans="25:41" ht="12.75">
      <c r="Y448">
        <f t="shared" si="82"/>
        <v>1812</v>
      </c>
      <c r="Z448">
        <f>(Y448/$V$5)^$O$5</f>
        <v>1.2429588914176535</v>
      </c>
      <c r="AA448">
        <f>$Q$5*(Y448-$V$5)</f>
        <v>11.133804364322227</v>
      </c>
      <c r="AB448">
        <f t="shared" si="73"/>
        <v>0.1377902906846379</v>
      </c>
      <c r="AC448">
        <f t="shared" si="74"/>
        <v>-0.9904614256966512</v>
      </c>
      <c r="AD448">
        <f t="shared" si="75"/>
        <v>0.010316052151579066</v>
      </c>
      <c r="AE448">
        <f>2*$T$5*$U$5*Z448*$X$5/(Y448+Y449)</f>
        <v>9.06761304414871E-06</v>
      </c>
      <c r="AF448">
        <f t="shared" si="76"/>
        <v>1.2494290371690653E-06</v>
      </c>
      <c r="AG448">
        <f t="shared" si="83"/>
        <v>0.0034436628190277867</v>
      </c>
      <c r="AH448">
        <f t="shared" si="77"/>
        <v>-8.981120943373083E-06</v>
      </c>
      <c r="AI448">
        <f>AI447+AH447</f>
        <v>0.0037830565003665537</v>
      </c>
      <c r="AJ448" s="1">
        <f t="shared" si="78"/>
        <v>1.812</v>
      </c>
      <c r="AK448">
        <f>SQRT(AG448^2+AI448^2)</f>
        <v>0.0051156944881531035</v>
      </c>
      <c r="AL448">
        <f t="shared" si="79"/>
        <v>0.008077136244509982</v>
      </c>
      <c r="AM448">
        <f t="shared" si="80"/>
        <v>0.009560881758943412</v>
      </c>
      <c r="AN448" s="3">
        <f t="shared" si="72"/>
        <v>1812</v>
      </c>
      <c r="AO448">
        <f t="shared" si="81"/>
        <v>0.007692033763110841</v>
      </c>
    </row>
    <row r="449" spans="25:41" ht="12.75">
      <c r="Y449">
        <f t="shared" si="82"/>
        <v>1816</v>
      </c>
      <c r="Z449">
        <f>(Y449/$V$5)^$O$5</f>
        <v>1.2431152255991151</v>
      </c>
      <c r="AA449">
        <f>$Q$5*(Y449-$V$5)</f>
        <v>11.158937105550946</v>
      </c>
      <c r="AB449">
        <f t="shared" si="73"/>
        <v>0.16263716519488366</v>
      </c>
      <c r="AC449">
        <f t="shared" si="74"/>
        <v>-0.986685944207868</v>
      </c>
      <c r="AD449">
        <f t="shared" si="75"/>
        <v>0.01032269011226296</v>
      </c>
      <c r="AE449">
        <f>2*$T$5*$U$5*Z449*$X$5/(Y449+Y450)</f>
        <v>9.04880027757793E-06</v>
      </c>
      <c r="AF449">
        <f t="shared" si="76"/>
        <v>1.471671225559951E-06</v>
      </c>
      <c r="AG449">
        <f t="shared" si="83"/>
        <v>0.003444912248064956</v>
      </c>
      <c r="AH449">
        <f t="shared" si="77"/>
        <v>-8.9283240458304E-06</v>
      </c>
      <c r="AI449">
        <f>AI448+AH448</f>
        <v>0.0037740753794231804</v>
      </c>
      <c r="AJ449" s="1">
        <f t="shared" si="78"/>
        <v>1.816</v>
      </c>
      <c r="AK449">
        <f>SQRT(AG449^2+AI449^2)</f>
        <v>0.005109898762836322</v>
      </c>
      <c r="AL449">
        <f t="shared" si="79"/>
        <v>0.008095440943865077</v>
      </c>
      <c r="AM449">
        <f t="shared" si="80"/>
        <v>0.009573255947797659</v>
      </c>
      <c r="AN449" s="3">
        <f t="shared" si="72"/>
        <v>1816</v>
      </c>
      <c r="AO449">
        <f t="shared" si="81"/>
        <v>0.007701020589771846</v>
      </c>
    </row>
    <row r="450" spans="25:41" ht="12.75">
      <c r="Y450">
        <f t="shared" si="82"/>
        <v>1820</v>
      </c>
      <c r="Z450">
        <f>(Y450/$V$5)^$O$5</f>
        <v>1.2432712354089148</v>
      </c>
      <c r="AA450">
        <f>$Q$5*(Y450-$V$5)</f>
        <v>11.184069846779664</v>
      </c>
      <c r="AB450">
        <f t="shared" si="73"/>
        <v>0.1873813145857249</v>
      </c>
      <c r="AC450">
        <f t="shared" si="74"/>
        <v>-0.9822872507286886</v>
      </c>
      <c r="AD450">
        <f t="shared" si="75"/>
        <v>0.01032931430010256</v>
      </c>
      <c r="AE450">
        <f>2*$T$5*$U$5*Z450*$X$5/(Y450+Y451)</f>
        <v>9.030067757753745E-06</v>
      </c>
      <c r="AF450">
        <f t="shared" si="76"/>
        <v>1.692065967246066E-06</v>
      </c>
      <c r="AG450">
        <f t="shared" si="83"/>
        <v>0.0034463839192905156</v>
      </c>
      <c r="AH450">
        <f t="shared" si="77"/>
        <v>-8.8701204316577E-06</v>
      </c>
      <c r="AI450">
        <f>AI449+AH449</f>
        <v>0.0037651470553773498</v>
      </c>
      <c r="AJ450" s="1">
        <f t="shared" si="78"/>
        <v>1.82</v>
      </c>
      <c r="AK450">
        <f>SQRT(AG450^2+AI450^2)</f>
        <v>0.005104301565127298</v>
      </c>
      <c r="AL450">
        <f t="shared" si="79"/>
        <v>0.008113745702688399</v>
      </c>
      <c r="AM450">
        <f t="shared" si="80"/>
        <v>0.009585758383959793</v>
      </c>
      <c r="AN450" s="3">
        <f t="shared" si="72"/>
        <v>1820</v>
      </c>
      <c r="AO450">
        <f t="shared" si="81"/>
        <v>0.007710110321025013</v>
      </c>
    </row>
    <row r="451" spans="25:41" ht="12.75">
      <c r="Y451">
        <f t="shared" si="82"/>
        <v>1824</v>
      </c>
      <c r="Z451">
        <f>(Y451/$V$5)^$O$5</f>
        <v>1.2434269222307688</v>
      </c>
      <c r="AA451">
        <f>$Q$5*(Y451-$V$5)</f>
        <v>11.209202588008383</v>
      </c>
      <c r="AB451">
        <f t="shared" si="73"/>
        <v>0.21200710992205513</v>
      </c>
      <c r="AC451">
        <f t="shared" si="74"/>
        <v>-0.9772681235681934</v>
      </c>
      <c r="AD451">
        <f t="shared" si="75"/>
        <v>0.010335924773850558</v>
      </c>
      <c r="AE451">
        <f>2*$T$5*$U$5*Z451*$X$5/(Y451+Y452)</f>
        <v>9.011414967343403E-06</v>
      </c>
      <c r="AF451">
        <f t="shared" si="76"/>
        <v>1.9104840435348255E-06</v>
      </c>
      <c r="AG451">
        <f t="shared" si="83"/>
        <v>0.0034480759852577618</v>
      </c>
      <c r="AH451">
        <f t="shared" si="77"/>
        <v>-8.80656859583002E-06</v>
      </c>
      <c r="AI451">
        <f>AI450+AH450</f>
        <v>0.0037562769349456923</v>
      </c>
      <c r="AJ451" s="1">
        <f t="shared" si="78"/>
        <v>1.824</v>
      </c>
      <c r="AK451">
        <f>SQRT(AG451^2+AI451^2)</f>
        <v>0.005098906197618887</v>
      </c>
      <c r="AL451">
        <f t="shared" si="79"/>
        <v>0.008132050520726264</v>
      </c>
      <c r="AM451">
        <f t="shared" si="80"/>
        <v>0.009598389973519549</v>
      </c>
      <c r="AN451" s="3">
        <f t="shared" si="72"/>
        <v>1824</v>
      </c>
      <c r="AO451">
        <f t="shared" si="81"/>
        <v>0.0077193036453638685</v>
      </c>
    </row>
    <row r="452" spans="25:41" ht="12.75">
      <c r="Y452">
        <f t="shared" si="82"/>
        <v>1828</v>
      </c>
      <c r="Z452">
        <f>(Y452/$V$5)^$O$5</f>
        <v>1.2435822874394724</v>
      </c>
      <c r="AA452">
        <f>$Q$5*(Y452-$V$5)</f>
        <v>11.234335329237101</v>
      </c>
      <c r="AB452">
        <f t="shared" si="73"/>
        <v>0.23649899702372537</v>
      </c>
      <c r="AC452">
        <f t="shared" si="74"/>
        <v>-0.9716317329146738</v>
      </c>
      <c r="AD452">
        <f t="shared" si="75"/>
        <v>0.010342521591880866</v>
      </c>
      <c r="AE452">
        <f>2*$T$5*$U$5*Z452*$X$5/(Y452+Y453)</f>
        <v>8.992841393472769E-06</v>
      </c>
      <c r="AF452">
        <f t="shared" si="76"/>
        <v>2.1267979699497508E-06</v>
      </c>
      <c r="AG452">
        <f t="shared" si="83"/>
        <v>0.0034499864693012965</v>
      </c>
      <c r="AH452">
        <f t="shared" si="77"/>
        <v>-8.737730066966757E-06</v>
      </c>
      <c r="AI452">
        <f>AI451+AH451</f>
        <v>0.003747470366349862</v>
      </c>
      <c r="AJ452" s="1">
        <f t="shared" si="78"/>
        <v>1.828</v>
      </c>
      <c r="AK452">
        <f>SQRT(AG452^2+AI452^2)</f>
        <v>0.005093715813139991</v>
      </c>
      <c r="AL452">
        <f t="shared" si="79"/>
        <v>0.008150355397726631</v>
      </c>
      <c r="AM452">
        <f t="shared" si="80"/>
        <v>0.009611151538410162</v>
      </c>
      <c r="AN452" s="3">
        <f t="shared" si="72"/>
        <v>1828</v>
      </c>
      <c r="AO452">
        <f t="shared" si="81"/>
        <v>0.007728601183440349</v>
      </c>
    </row>
    <row r="453" spans="25:41" ht="12.75">
      <c r="Y453">
        <f t="shared" si="82"/>
        <v>1832</v>
      </c>
      <c r="Z453">
        <f>(Y453/$V$5)^$O$5</f>
        <v>1.2437373324009764</v>
      </c>
      <c r="AA453">
        <f>$Q$5*(Y453-$V$5)</f>
        <v>11.25946807046582</v>
      </c>
      <c r="AB453">
        <f t="shared" si="73"/>
        <v>0.26084150628989783</v>
      </c>
      <c r="AC453">
        <f t="shared" si="74"/>
        <v>-0.9653816388332737</v>
      </c>
      <c r="AD453">
        <f t="shared" si="75"/>
        <v>0.010349104812191848</v>
      </c>
      <c r="AE453">
        <f>2*$T$5*$U$5*Z453*$X$5/(Y453+Y454)</f>
        <v>8.974346527678262E-06</v>
      </c>
      <c r="AF453">
        <f t="shared" si="76"/>
        <v>2.340882066247112E-06</v>
      </c>
      <c r="AG453">
        <f t="shared" si="83"/>
        <v>0.0034521132672712465</v>
      </c>
      <c r="AH453">
        <f t="shared" si="77"/>
        <v>-8.663669358347739E-06</v>
      </c>
      <c r="AI453">
        <f>AI452+AH452</f>
        <v>0.003738732636282895</v>
      </c>
      <c r="AJ453" s="1">
        <f t="shared" si="78"/>
        <v>1.832</v>
      </c>
      <c r="AK453">
        <f>SQRT(AG453^2+AI453^2)</f>
        <v>0.005088733411731942</v>
      </c>
      <c r="AL453">
        <f t="shared" si="79"/>
        <v>0.00816866033343907</v>
      </c>
      <c r="AM453">
        <f t="shared" si="80"/>
        <v>0.009624043816337179</v>
      </c>
      <c r="AN453" s="3">
        <f aca="true" t="shared" si="84" ref="AN453:AN497">Y453</f>
        <v>1832</v>
      </c>
      <c r="AO453">
        <f t="shared" si="81"/>
        <v>0.007738003488050339</v>
      </c>
    </row>
    <row r="454" spans="25:41" ht="12.75">
      <c r="Y454">
        <f t="shared" si="82"/>
        <v>1836</v>
      </c>
      <c r="Z454">
        <f>(Y454/$V$5)^$O$5</f>
        <v>1.243892058472464</v>
      </c>
      <c r="AA454">
        <f>$Q$5*(Y454-$V$5)</f>
        <v>11.284600811694538</v>
      </c>
      <c r="AB454">
        <f aca="true" t="shared" si="85" ref="AB454:AB497">COS(AA454)</f>
        <v>0.2850192624699772</v>
      </c>
      <c r="AC454">
        <f aca="true" t="shared" si="86" ref="AC454:AC497">SIN(AA454)</f>
        <v>-0.9585217890173756</v>
      </c>
      <c r="AD454">
        <f aca="true" t="shared" si="87" ref="AD454:AD497">$T$5*(Z454-1)</f>
        <v>0.010355674492409607</v>
      </c>
      <c r="AE454">
        <f>2*$T$5*$U$5*Z454*$X$5/(Y454+Y455)</f>
        <v>8.955929865859399E-06</v>
      </c>
      <c r="AF454">
        <f aca="true" t="shared" si="88" ref="AF454:AF497">AB454*AE454</f>
        <v>2.552612525100088E-06</v>
      </c>
      <c r="AG454">
        <f t="shared" si="83"/>
        <v>0.003454454149337494</v>
      </c>
      <c r="AH454">
        <f aca="true" t="shared" si="89" ref="AH454:AH497">AC454*AE454</f>
        <v>-8.584453917337695E-06</v>
      </c>
      <c r="AI454">
        <f>AI453+AH453</f>
        <v>0.0037300689669245474</v>
      </c>
      <c r="AJ454" s="1">
        <f aca="true" t="shared" si="90" ref="AJ454:AJ497">Y454/$P$5</f>
        <v>1.836</v>
      </c>
      <c r="AK454">
        <f>SQRT(AG454^2+AI454^2)</f>
        <v>0.005083961837768709</v>
      </c>
      <c r="AL454">
        <f aca="true" t="shared" si="91" ref="AL454:AL497">$W$5*(Y454/$V$5-Z454)</f>
        <v>0.008186965327614766</v>
      </c>
      <c r="AM454">
        <f aca="true" t="shared" si="92" ref="AM454:AM497">SQRT(AK454^2+AL454^2)</f>
        <v>0.009637067460771195</v>
      </c>
      <c r="AN454" s="3">
        <f t="shared" si="84"/>
        <v>1836</v>
      </c>
      <c r="AO454">
        <f aca="true" t="shared" si="93" ref="AO454:AO497">AM454/Z454</f>
        <v>0.007747511044170341</v>
      </c>
    </row>
    <row r="455" spans="25:41" ht="12.75">
      <c r="Y455">
        <f t="shared" si="82"/>
        <v>1840</v>
      </c>
      <c r="Z455">
        <f>(Y455/$V$5)^$O$5</f>
        <v>1.244046467002425</v>
      </c>
      <c r="AA455">
        <f>$Q$5*(Y455-$V$5)</f>
        <v>11.309733552923255</v>
      </c>
      <c r="AB455">
        <f t="shared" si="85"/>
        <v>0.309016994374947</v>
      </c>
      <c r="AC455">
        <f t="shared" si="86"/>
        <v>-0.9510565162951538</v>
      </c>
      <c r="AD455">
        <f t="shared" si="87"/>
        <v>0.010362230689791111</v>
      </c>
      <c r="AE455">
        <f>2*$T$5*$U$5*Z455*$X$5/(Y455+Y456)</f>
        <v>8.937590908231967E-06</v>
      </c>
      <c r="AF455">
        <f t="shared" si="88"/>
        <v>2.761867479414695E-06</v>
      </c>
      <c r="AG455">
        <f t="shared" si="83"/>
        <v>0.0034570067618625937</v>
      </c>
      <c r="AH455">
        <f t="shared" si="89"/>
        <v>-8.500154073254334E-06</v>
      </c>
      <c r="AI455">
        <f>AI454+AH454</f>
        <v>0.00372148451300721</v>
      </c>
      <c r="AJ455" s="1">
        <f t="shared" si="90"/>
        <v>1.84</v>
      </c>
      <c r="AK455">
        <f>SQRT(AG455^2+AI455^2)</f>
        <v>0.005079403777227816</v>
      </c>
      <c r="AL455">
        <f t="shared" si="91"/>
        <v>0.008205270380006496</v>
      </c>
      <c r="AM455">
        <f t="shared" si="92"/>
        <v>0.009650223041004189</v>
      </c>
      <c r="AN455" s="3">
        <f t="shared" si="84"/>
        <v>1840</v>
      </c>
      <c r="AO455">
        <f t="shared" si="93"/>
        <v>0.007757124269044991</v>
      </c>
    </row>
    <row r="456" spans="25:41" ht="12.75">
      <c r="Y456">
        <f aca="true" t="shared" si="94" ref="Y456:Y497">Y455+$X$5</f>
        <v>1844</v>
      </c>
      <c r="Z456">
        <f>(Y456/$V$5)^$O$5</f>
        <v>1.2442005593307308</v>
      </c>
      <c r="AA456">
        <f>$Q$5*(Y456-$V$5)</f>
        <v>11.334866294151974</v>
      </c>
      <c r="AB456">
        <f t="shared" si="85"/>
        <v>0.3328195445229864</v>
      </c>
      <c r="AC456">
        <f t="shared" si="86"/>
        <v>-0.9429905358928645</v>
      </c>
      <c r="AD456">
        <f t="shared" si="87"/>
        <v>0.010368773461227408</v>
      </c>
      <c r="AE456">
        <f>2*$T$5*$U$5*Z456*$X$5/(Y456+Y457)</f>
        <v>8.9193291592818E-06</v>
      </c>
      <c r="AF456">
        <f t="shared" si="88"/>
        <v>2.96852706824276E-06</v>
      </c>
      <c r="AG456">
        <f aca="true" t="shared" si="95" ref="AG456:AG497">AG455+AF455</f>
        <v>0.0034597686293420084</v>
      </c>
      <c r="AH456">
        <f t="shared" si="89"/>
        <v>-8.410842983715997E-06</v>
      </c>
      <c r="AI456">
        <f>AI455+AH455</f>
        <v>0.0037129843589339554</v>
      </c>
      <c r="AJ456" s="1">
        <f t="shared" si="90"/>
        <v>1.844</v>
      </c>
      <c r="AK456">
        <f>SQRT(AG456^2+AI456^2)</f>
        <v>0.005075061755118579</v>
      </c>
      <c r="AL456">
        <f t="shared" si="91"/>
        <v>0.008223575490368616</v>
      </c>
      <c r="AM456">
        <f t="shared" si="92"/>
        <v>0.009663511042269196</v>
      </c>
      <c r="AN456" s="3">
        <f t="shared" si="84"/>
        <v>1844</v>
      </c>
      <c r="AO456">
        <f t="shared" si="93"/>
        <v>0.00776684351232514</v>
      </c>
    </row>
    <row r="457" spans="25:41" ht="12.75">
      <c r="Y457">
        <f t="shared" si="94"/>
        <v>1848</v>
      </c>
      <c r="Z457">
        <f>(Y457/$V$5)^$O$5</f>
        <v>1.244354336788708</v>
      </c>
      <c r="AA457">
        <f>$Q$5*(Y457-$V$5)</f>
        <v>11.359999035380692</v>
      </c>
      <c r="AB457">
        <f t="shared" si="85"/>
        <v>0.3564118787132507</v>
      </c>
      <c r="AC457">
        <f t="shared" si="86"/>
        <v>-0.934328942456612</v>
      </c>
      <c r="AD457">
        <f t="shared" si="87"/>
        <v>0.01037530286324671</v>
      </c>
      <c r="AE457">
        <f>2*$T$5*$U$5*Z457*$X$5/(Y457+Y458)</f>
        <v>8.901144127719128E-06</v>
      </c>
      <c r="AF457">
        <f t="shared" si="88"/>
        <v>3.1724735012577937E-06</v>
      </c>
      <c r="AG457">
        <f t="shared" si="95"/>
        <v>0.003462737156410251</v>
      </c>
      <c r="AH457">
        <f t="shared" si="89"/>
        <v>-8.316596579505695E-06</v>
      </c>
      <c r="AI457">
        <f>AI456+AH456</f>
        <v>0.003704573515950239</v>
      </c>
      <c r="AJ457" s="1">
        <f t="shared" si="90"/>
        <v>1.848</v>
      </c>
      <c r="AK457">
        <f>SQRT(AG457^2+AI457^2)</f>
        <v>0.005070938133074005</v>
      </c>
      <c r="AL457">
        <f t="shared" si="91"/>
        <v>0.008241880658457048</v>
      </c>
      <c r="AM457">
        <f t="shared" si="92"/>
        <v>0.009676931865922818</v>
      </c>
      <c r="AN457" s="3">
        <f t="shared" si="84"/>
        <v>1848</v>
      </c>
      <c r="AO457">
        <f t="shared" si="93"/>
        <v>0.007776669056256093</v>
      </c>
    </row>
    <row r="458" spans="25:41" ht="12.75">
      <c r="Y458">
        <f t="shared" si="94"/>
        <v>1852</v>
      </c>
      <c r="Z458">
        <f>(Y458/$V$5)^$O$5</f>
        <v>1.2445078006992114</v>
      </c>
      <c r="AA458">
        <f>$Q$5*(Y458-$V$5)</f>
        <v>11.385131776609411</v>
      </c>
      <c r="AB458">
        <f t="shared" si="85"/>
        <v>0.3797790955218013</v>
      </c>
      <c r="AC458">
        <f t="shared" si="86"/>
        <v>-0.9250772068344579</v>
      </c>
      <c r="AD458">
        <f t="shared" si="87"/>
        <v>0.010381818952017535</v>
      </c>
      <c r="AE458">
        <f>2*$T$5*$U$5*Z458*$X$5/(Y458+Y459)</f>
        <v>8.883035326433542E-06</v>
      </c>
      <c r="AF458">
        <f t="shared" si="88"/>
        <v>3.3735911217611392E-06</v>
      </c>
      <c r="AG458">
        <f t="shared" si="95"/>
        <v>0.003465909629911509</v>
      </c>
      <c r="AH458">
        <f t="shared" si="89"/>
        <v>-8.217493507988958E-06</v>
      </c>
      <c r="AI458">
        <f>AI457+AH457</f>
        <v>0.0036962569193707334</v>
      </c>
      <c r="AJ458" s="1">
        <f t="shared" si="90"/>
        <v>1.852</v>
      </c>
      <c r="AK458">
        <f>SQRT(AG458^2+AI458^2)</f>
        <v>0.005067035107112379</v>
      </c>
      <c r="AL458">
        <f t="shared" si="91"/>
        <v>0.00826018588402927</v>
      </c>
      <c r="AM458">
        <f t="shared" si="92"/>
        <v>0.009690485829690159</v>
      </c>
      <c r="AN458" s="3">
        <f t="shared" si="84"/>
        <v>1852</v>
      </c>
      <c r="AO458" s="8">
        <f t="shared" si="93"/>
        <v>0.0077866011159156085</v>
      </c>
    </row>
    <row r="459" spans="25:41" ht="12.75">
      <c r="Y459">
        <f t="shared" si="94"/>
        <v>1856</v>
      </c>
      <c r="Z459">
        <f>(Y459/$V$5)^$O$5</f>
        <v>1.2446609523766956</v>
      </c>
      <c r="AA459">
        <f>$Q$5*(Y459-$V$5)</f>
        <v>11.41026451783813</v>
      </c>
      <c r="AB459">
        <f t="shared" si="85"/>
        <v>0.402906435713663</v>
      </c>
      <c r="AC459">
        <f t="shared" si="86"/>
        <v>-0.9152411726209174</v>
      </c>
      <c r="AD459">
        <f t="shared" si="87"/>
        <v>0.010388321783351716</v>
      </c>
      <c r="AE459">
        <f>2*$T$5*$U$5*Z459*$X$5/(Y459+Y460)</f>
        <v>8.865002272449512E-06</v>
      </c>
      <c r="AF459">
        <f t="shared" si="88"/>
        <v>3.571766468186156E-06</v>
      </c>
      <c r="AG459">
        <f t="shared" si="95"/>
        <v>0.00346928322103327</v>
      </c>
      <c r="AH459">
        <f t="shared" si="89"/>
        <v>-8.11361507512379E-06</v>
      </c>
      <c r="AI459">
        <f>AI458+AH458</f>
        <v>0.0036880394258627445</v>
      </c>
      <c r="AJ459" s="1">
        <f t="shared" si="90"/>
        <v>1.856</v>
      </c>
      <c r="AK459">
        <f>SQRT(AG459^2+AI459^2)</f>
        <v>0.005063354705574258</v>
      </c>
      <c r="AL459">
        <f t="shared" si="91"/>
        <v>0.008278491166844296</v>
      </c>
      <c r="AM459">
        <f t="shared" si="92"/>
        <v>0.009704173167971602</v>
      </c>
      <c r="AN459" s="3">
        <f t="shared" si="84"/>
        <v>1856</v>
      </c>
      <c r="AO459">
        <f t="shared" si="93"/>
        <v>0.007796639839501161</v>
      </c>
    </row>
    <row r="460" spans="25:41" ht="12.75">
      <c r="Y460">
        <f t="shared" si="94"/>
        <v>1860</v>
      </c>
      <c r="Z460">
        <f>(Y460/$V$5)^$O$5</f>
        <v>1.2448137931272867</v>
      </c>
      <c r="AA460">
        <f>$Q$5*(Y460-$V$5)</f>
        <v>11.435397259066848</v>
      </c>
      <c r="AB460">
        <f t="shared" si="85"/>
        <v>0.4257792915650732</v>
      </c>
      <c r="AC460">
        <f t="shared" si="86"/>
        <v>-0.9048270524660192</v>
      </c>
      <c r="AD460">
        <f t="shared" si="87"/>
        <v>0.010394811412707464</v>
      </c>
      <c r="AE460">
        <f>2*$T$5*$U$5*Z460*$X$5/(Y460+Y461)</f>
        <v>8.847044486882479E-06</v>
      </c>
      <c r="AF460">
        <f t="shared" si="88"/>
        <v>3.7668883340695085E-06</v>
      </c>
      <c r="AG460">
        <f t="shared" si="95"/>
        <v>0.003472854987501456</v>
      </c>
      <c r="AH460">
        <f t="shared" si="89"/>
        <v>-8.00504518610162E-06</v>
      </c>
      <c r="AI460">
        <f>AI459+AH459</f>
        <v>0.0036799258107876208</v>
      </c>
      <c r="AJ460" s="1">
        <f t="shared" si="90"/>
        <v>1.86</v>
      </c>
      <c r="AK460">
        <f>SQRT(AG460^2+AI460^2)</f>
        <v>0.005059898787240182</v>
      </c>
      <c r="AL460">
        <f t="shared" si="91"/>
        <v>0.008296796506662672</v>
      </c>
      <c r="AM460">
        <f t="shared" si="92"/>
        <v>0.009717994032210794</v>
      </c>
      <c r="AN460" s="3">
        <f t="shared" si="84"/>
        <v>1860</v>
      </c>
      <c r="AO460">
        <f t="shared" si="93"/>
        <v>0.007806785308665915</v>
      </c>
    </row>
    <row r="461" spans="25:41" ht="12.75">
      <c r="Y461">
        <f t="shared" si="94"/>
        <v>1864</v>
      </c>
      <c r="Z461">
        <f>(Y461/$V$5)^$O$5</f>
        <v>1.2449663242488527</v>
      </c>
      <c r="AA461">
        <f>$Q$5*(Y461-$V$5)</f>
        <v>11.460530000295567</v>
      </c>
      <c r="AB461">
        <f t="shared" si="85"/>
        <v>0.448383216090033</v>
      </c>
      <c r="AC461">
        <f t="shared" si="86"/>
        <v>-0.8938414241512634</v>
      </c>
      <c r="AD461">
        <f t="shared" si="87"/>
        <v>0.01040128789519235</v>
      </c>
      <c r="AE461">
        <f>2*$T$5*$U$5*Z461*$X$5/(Y461+Y462)</f>
        <v>8.829161494895506E-06</v>
      </c>
      <c r="AF461">
        <f t="shared" si="88"/>
        <v>3.95884782645953E-06</v>
      </c>
      <c r="AG461">
        <f t="shared" si="95"/>
        <v>0.0034766218758355257</v>
      </c>
      <c r="AH461">
        <f t="shared" si="89"/>
        <v>-7.891870284658898E-06</v>
      </c>
      <c r="AI461">
        <f>AI460+AH460</f>
        <v>0.003671920765601519</v>
      </c>
      <c r="AJ461" s="1">
        <f t="shared" si="90"/>
        <v>1.864</v>
      </c>
      <c r="AK461">
        <f>SQRT(AG461^2+AI461^2)</f>
        <v>0.005056669039634073</v>
      </c>
      <c r="AL461">
        <f t="shared" si="91"/>
        <v>0.008315101903246455</v>
      </c>
      <c r="AM461">
        <f t="shared" si="92"/>
        <v>0.009731948491323132</v>
      </c>
      <c r="AN461" s="3">
        <f t="shared" si="84"/>
        <v>1864</v>
      </c>
      <c r="AO461">
        <f t="shared" si="93"/>
        <v>0.007817037538902812</v>
      </c>
    </row>
    <row r="462" spans="25:41" ht="12.75">
      <c r="Y462">
        <f t="shared" si="94"/>
        <v>1868</v>
      </c>
      <c r="Z462">
        <f>(Y462/$V$5)^$O$5</f>
        <v>1.2451185470310735</v>
      </c>
      <c r="AA462">
        <f>$Q$5*(Y462-$V$5)</f>
        <v>11.485662741524285</v>
      </c>
      <c r="AB462">
        <f t="shared" si="85"/>
        <v>0.47070393216533346</v>
      </c>
      <c r="AC462">
        <f t="shared" si="86"/>
        <v>-0.8822912264349528</v>
      </c>
      <c r="AD462">
        <f t="shared" si="87"/>
        <v>0.010407751285566275</v>
      </c>
      <c r="AE462">
        <f>2*$T$5*$U$5*Z462*$X$5/(Y462+Y463)</f>
        <v>8.811352825656497E-06</v>
      </c>
      <c r="AF462">
        <f t="shared" si="88"/>
        <v>4.1475384227326356E-06</v>
      </c>
      <c r="AG462">
        <f t="shared" si="95"/>
        <v>0.0034805807236619854</v>
      </c>
      <c r="AH462">
        <f t="shared" si="89"/>
        <v>-7.774179291099559E-06</v>
      </c>
      <c r="AI462">
        <f>AI461+AH461</f>
        <v>0.0036640288953168603</v>
      </c>
      <c r="AJ462" s="1">
        <f t="shared" si="90"/>
        <v>1.868</v>
      </c>
      <c r="AK462">
        <f>SQRT(AG462^2+AI462^2)</f>
        <v>0.005053666977516849</v>
      </c>
      <c r="AL462">
        <f t="shared" si="91"/>
        <v>0.0083334073563592</v>
      </c>
      <c r="AM462">
        <f t="shared" si="92"/>
        <v>0.00974603653218404</v>
      </c>
      <c r="AN462" s="3">
        <f t="shared" si="84"/>
        <v>1868</v>
      </c>
      <c r="AO462">
        <f t="shared" si="93"/>
        <v>0.007827396479976148</v>
      </c>
    </row>
    <row r="463" spans="25:41" ht="12.75">
      <c r="Y463">
        <f t="shared" si="94"/>
        <v>1872</v>
      </c>
      <c r="Z463">
        <f>(Y463/$V$5)^$O$5</f>
        <v>1.24527046275551</v>
      </c>
      <c r="AA463">
        <f>$Q$5*(Y463-$V$5)</f>
        <v>11.510795482753002</v>
      </c>
      <c r="AB463">
        <f t="shared" si="85"/>
        <v>0.4927273415482911</v>
      </c>
      <c r="AC463">
        <f t="shared" si="86"/>
        <v>-0.8701837546695259</v>
      </c>
      <c r="AD463">
        <f t="shared" si="87"/>
        <v>0.010414201638244408</v>
      </c>
      <c r="AE463">
        <f>2*$T$5*$U$5*Z463*$X$5/(Y463+Y464)</f>
        <v>8.793618012295926E-06</v>
      </c>
      <c r="AF463">
        <f t="shared" si="88"/>
        <v>4.332856025789739E-06</v>
      </c>
      <c r="AG463">
        <f t="shared" si="95"/>
        <v>0.003484728262084718</v>
      </c>
      <c r="AH463">
        <f t="shared" si="89"/>
        <v>-7.652063539069242E-06</v>
      </c>
      <c r="AI463">
        <f>AI462+AH462</f>
        <v>0.0036562547160257607</v>
      </c>
      <c r="AJ463" s="1">
        <f t="shared" si="90"/>
        <v>1.872</v>
      </c>
      <c r="AK463">
        <f>SQRT(AG463^2+AI463^2)</f>
        <v>0.005050893941574362</v>
      </c>
      <c r="AL463">
        <f t="shared" si="91"/>
        <v>0.008351712865765956</v>
      </c>
      <c r="AM463">
        <f t="shared" si="92"/>
        <v>0.009760258060176134</v>
      </c>
      <c r="AN463" s="3">
        <f t="shared" si="84"/>
        <v>1872</v>
      </c>
      <c r="AO463">
        <f t="shared" si="93"/>
        <v>0.007837862016399896</v>
      </c>
    </row>
    <row r="464" spans="25:41" ht="12.75">
      <c r="Y464">
        <f t="shared" si="94"/>
        <v>1876</v>
      </c>
      <c r="Z464">
        <f>(Y464/$V$5)^$O$5</f>
        <v>1.2454220726956713</v>
      </c>
      <c r="AA464">
        <f>$Q$5*(Y464-$V$5)</f>
        <v>11.53592822398172</v>
      </c>
      <c r="AB464">
        <f t="shared" si="85"/>
        <v>0.5144395337815062</v>
      </c>
      <c r="AC464">
        <f t="shared" si="86"/>
        <v>-0.8575266561936524</v>
      </c>
      <c r="AD464">
        <f t="shared" si="87"/>
        <v>0.010420639007300036</v>
      </c>
      <c r="AE464">
        <f>2*$T$5*$U$5*Z464*$X$5/(Y464+Y465)</f>
        <v>8.775956591865119E-06</v>
      </c>
      <c r="AF464">
        <f t="shared" si="88"/>
        <v>4.514699017605828E-06</v>
      </c>
      <c r="AG464">
        <f t="shared" si="95"/>
        <v>0.003489061118110508</v>
      </c>
      <c r="AH464">
        <f t="shared" si="89"/>
        <v>-7.525616711122737E-06</v>
      </c>
      <c r="AI464">
        <f>AI463+AH463</f>
        <v>0.0036486026524866913</v>
      </c>
      <c r="AJ464" s="1">
        <f t="shared" si="90"/>
        <v>1.876</v>
      </c>
      <c r="AK464">
        <f>SQRT(AG464^2+AI464^2)</f>
        <v>0.005048351097303303</v>
      </c>
      <c r="AL464">
        <f t="shared" si="91"/>
        <v>0.008370018431233249</v>
      </c>
      <c r="AM464">
        <f t="shared" si="92"/>
        <v>0.009774612899794434</v>
      </c>
      <c r="AN464" s="3">
        <f t="shared" si="84"/>
        <v>1876</v>
      </c>
      <c r="AO464">
        <f t="shared" si="93"/>
        <v>0.00784843396796207</v>
      </c>
    </row>
    <row r="465" spans="25:41" ht="12.75">
      <c r="Y465">
        <f t="shared" si="94"/>
        <v>1880</v>
      </c>
      <c r="Z465">
        <f>(Y465/$V$5)^$O$5</f>
        <v>1.2455733781170846</v>
      </c>
      <c r="AA465">
        <f>$Q$5*(Y465-$V$5)</f>
        <v>11.561060965210439</v>
      </c>
      <c r="AB465">
        <f t="shared" si="85"/>
        <v>0.5358267949789965</v>
      </c>
      <c r="AC465">
        <f t="shared" si="86"/>
        <v>-0.8443279255020151</v>
      </c>
      <c r="AD465">
        <f t="shared" si="87"/>
        <v>0.010427063446467537</v>
      </c>
      <c r="AE465">
        <f>2*$T$5*$U$5*Z465*$X$5/(Y465+Y466)</f>
        <v>8.758368105295082E-06</v>
      </c>
      <c r="AF465">
        <f t="shared" si="88"/>
        <v>4.69296831110653E-06</v>
      </c>
      <c r="AG465">
        <f t="shared" si="95"/>
        <v>0.0034935758171281135</v>
      </c>
      <c r="AH465">
        <f t="shared" si="89"/>
        <v>-7.394934773126811E-06</v>
      </c>
      <c r="AI465">
        <f>AI464+AH464</f>
        <v>0.0036410770357755686</v>
      </c>
      <c r="AJ465" s="1">
        <f t="shared" si="90"/>
        <v>1.88</v>
      </c>
      <c r="AK465">
        <f>SQRT(AG465^2+AI465^2)</f>
        <v>0.005046039434098248</v>
      </c>
      <c r="AL465">
        <f t="shared" si="91"/>
        <v>0.00838832405252906</v>
      </c>
      <c r="AM465">
        <f t="shared" si="92"/>
        <v>0.009789100795308633</v>
      </c>
      <c r="AN465" s="3">
        <f t="shared" si="84"/>
        <v>1880</v>
      </c>
      <c r="AO465">
        <f t="shared" si="93"/>
        <v>0.007859112090294253</v>
      </c>
    </row>
    <row r="466" spans="25:41" ht="12.75">
      <c r="Y466">
        <f t="shared" si="94"/>
        <v>1884</v>
      </c>
      <c r="Z466">
        <f>(Y466/$V$5)^$O$5</f>
        <v>1.2457243802773597</v>
      </c>
      <c r="AA466">
        <f>$Q$5*(Y466-$V$5)</f>
        <v>11.586193706439158</v>
      </c>
      <c r="AB466">
        <f t="shared" si="85"/>
        <v>0.5568756164881881</v>
      </c>
      <c r="AC466">
        <f t="shared" si="86"/>
        <v>-0.8305958991958126</v>
      </c>
      <c r="AD466">
        <f t="shared" si="87"/>
        <v>0.010433475009145113</v>
      </c>
      <c r="AE466">
        <f>2*$T$5*$U$5*Z466*$X$5/(Y466+Y467)</f>
        <v>8.740852097355809E-06</v>
      </c>
      <c r="AF466">
        <f t="shared" si="88"/>
        <v>4.867567400347088E-06</v>
      </c>
      <c r="AG466">
        <f t="shared" si="95"/>
        <v>0.00349826878543922</v>
      </c>
      <c r="AH466">
        <f t="shared" si="89"/>
        <v>-7.260115907540852E-06</v>
      </c>
      <c r="AI466">
        <f>AI465+AH465</f>
        <v>0.0036336821010024417</v>
      </c>
      <c r="AJ466" s="1">
        <f t="shared" si="90"/>
        <v>1.884</v>
      </c>
      <c r="AK466">
        <f>SQRT(AG466^2+AI466^2)</f>
        <v>0.005043959764542528</v>
      </c>
      <c r="AL466">
        <f t="shared" si="91"/>
        <v>0.00840662972942283</v>
      </c>
      <c r="AM466">
        <f t="shared" si="92"/>
        <v>0.009803721411481442</v>
      </c>
      <c r="AN466" s="3">
        <f t="shared" si="84"/>
        <v>1884</v>
      </c>
      <c r="AO466">
        <f t="shared" si="93"/>
        <v>0.007869896075485534</v>
      </c>
    </row>
    <row r="467" spans="25:41" ht="12.75">
      <c r="Y467">
        <f t="shared" si="94"/>
        <v>1888</v>
      </c>
      <c r="Z467">
        <f>(Y467/$V$5)^$O$5</f>
        <v>1.2458750804262568</v>
      </c>
      <c r="AA467">
        <f>$Q$5*(Y467-$V$5)</f>
        <v>11.611326447667876</v>
      </c>
      <c r="AB467">
        <f t="shared" si="85"/>
        <v>0.5775727034222679</v>
      </c>
      <c r="AC467">
        <f t="shared" si="86"/>
        <v>-0.8163392507171837</v>
      </c>
      <c r="AD467">
        <f t="shared" si="87"/>
        <v>0.01043987374839768</v>
      </c>
      <c r="AE467">
        <f>2*$T$5*$U$5*Z467*$X$5/(Y467+Y468)</f>
        <v>8.723408116616124E-06</v>
      </c>
      <c r="AF467">
        <f t="shared" si="88"/>
        <v>5.038402408969728E-06</v>
      </c>
      <c r="AG467">
        <f t="shared" si="95"/>
        <v>0.003503136352839567</v>
      </c>
      <c r="AH467">
        <f t="shared" si="89"/>
        <v>-7.121260445618605E-06</v>
      </c>
      <c r="AI467">
        <f>AI466+AH466</f>
        <v>0.003626421985094901</v>
      </c>
      <c r="AJ467" s="1">
        <f t="shared" si="90"/>
        <v>1.888</v>
      </c>
      <c r="AK467">
        <f>SQRT(AG467^2+AI467^2)</f>
        <v>0.005042112723905104</v>
      </c>
      <c r="AL467">
        <f t="shared" si="91"/>
        <v>0.008424935461685434</v>
      </c>
      <c r="AM467">
        <f t="shared" si="92"/>
        <v>0.009818474334341895</v>
      </c>
      <c r="AN467" s="3">
        <f t="shared" si="84"/>
        <v>1888</v>
      </c>
      <c r="AO467">
        <f t="shared" si="93"/>
        <v>0.007880785552739892</v>
      </c>
    </row>
    <row r="468" spans="25:41" ht="12.75">
      <c r="Y468">
        <f t="shared" si="94"/>
        <v>1892</v>
      </c>
      <c r="Z468">
        <f>(Y468/$V$5)^$O$5</f>
        <v>1.2460254798057515</v>
      </c>
      <c r="AA468">
        <f>$Q$5*(Y468-$V$5)</f>
        <v>11.636459188896595</v>
      </c>
      <c r="AB468">
        <f t="shared" si="85"/>
        <v>0.5979049830575193</v>
      </c>
      <c r="AC468">
        <f t="shared" si="86"/>
        <v>-0.8015669848708763</v>
      </c>
      <c r="AD468">
        <f t="shared" si="87"/>
        <v>0.010446259716959599</v>
      </c>
      <c r="AE468">
        <f>2*$T$5*$U$5*Z468*$X$5/(Y468+Y469)</f>
        <v>8.706035715404034E-06</v>
      </c>
      <c r="AF468">
        <f t="shared" si="88"/>
        <v>5.205382136916807E-06</v>
      </c>
      <c r="AG468">
        <f t="shared" si="95"/>
        <v>0.0035081747552485366</v>
      </c>
      <c r="AH468">
        <f t="shared" si="89"/>
        <v>-6.978470798574574E-06</v>
      </c>
      <c r="AI468">
        <f>AI467+AH467</f>
        <v>0.003619300724649282</v>
      </c>
      <c r="AJ468" s="1">
        <f t="shared" si="90"/>
        <v>1.892</v>
      </c>
      <c r="AK468">
        <f>SQRT(AG468^2+AI468^2)</f>
        <v>0.005040498769845098</v>
      </c>
      <c r="AL468">
        <f t="shared" si="91"/>
        <v>0.008443241249089179</v>
      </c>
      <c r="AM468">
        <f t="shared" si="92"/>
        <v>0.00983335907201252</v>
      </c>
      <c r="AN468" s="3">
        <f t="shared" si="84"/>
        <v>1892</v>
      </c>
      <c r="AO468">
        <f t="shared" si="93"/>
        <v>0.007891780089076098</v>
      </c>
    </row>
    <row r="469" spans="25:41" ht="12.75">
      <c r="Y469">
        <f t="shared" si="94"/>
        <v>1896</v>
      </c>
      <c r="Z469">
        <f>(Y469/$V$5)^$O$5</f>
        <v>1.2461755796500995</v>
      </c>
      <c r="AA469">
        <f>$Q$5*(Y469-$V$5)</f>
        <v>11.661591930125313</v>
      </c>
      <c r="AB469">
        <f t="shared" si="85"/>
        <v>0.617859613090335</v>
      </c>
      <c r="AC469">
        <f t="shared" si="86"/>
        <v>-0.7862884321366185</v>
      </c>
      <c r="AD469">
        <f t="shared" si="87"/>
        <v>0.010452632967237467</v>
      </c>
      <c r="AE469">
        <f>2*$T$5*$U$5*Z469*$X$5/(Y469+Y470)</f>
        <v>8.688734449767561E-06</v>
      </c>
      <c r="AF469">
        <f t="shared" si="88"/>
        <v>5.36841810537805E-06</v>
      </c>
      <c r="AG469">
        <f t="shared" si="95"/>
        <v>0.0035133801373854532</v>
      </c>
      <c r="AH469">
        <f t="shared" si="89"/>
        <v>-6.83185138775916E-06</v>
      </c>
      <c r="AI469">
        <f>AI468+AH468</f>
        <v>0.0036123222538507077</v>
      </c>
      <c r="AJ469" s="1">
        <f t="shared" si="90"/>
        <v>1.896</v>
      </c>
      <c r="AK469">
        <f>SQRT(AG469^2+AI469^2)</f>
        <v>0.005039118182325126</v>
      </c>
      <c r="AL469">
        <f t="shared" si="91"/>
        <v>0.008461547091407782</v>
      </c>
      <c r="AM469">
        <f t="shared" si="92"/>
        <v>0.00984837505558918</v>
      </c>
      <c r="AN469" s="3">
        <f t="shared" si="84"/>
        <v>1896</v>
      </c>
      <c r="AO469">
        <f t="shared" si="93"/>
        <v>0.00790287919006919</v>
      </c>
    </row>
    <row r="470" spans="25:41" ht="12.75">
      <c r="Y470">
        <f t="shared" si="94"/>
        <v>1900</v>
      </c>
      <c r="Z470">
        <f>(Y470/$V$5)^$O$5</f>
        <v>1.2463253811859007</v>
      </c>
      <c r="AA470">
        <f>$Q$5*(Y470-$V$5)</f>
        <v>11.686724671354032</v>
      </c>
      <c r="AB470">
        <f t="shared" si="85"/>
        <v>0.6374239897486904</v>
      </c>
      <c r="AC470">
        <f t="shared" si="86"/>
        <v>-0.7705132427757886</v>
      </c>
      <c r="AD470">
        <f t="shared" si="87"/>
        <v>0.010458993551312802</v>
      </c>
      <c r="AE470">
        <f>2*$T$5*$U$5*Z470*$X$5/(Y470+Y471)</f>
        <v>8.671503879436072E-06</v>
      </c>
      <c r="AF470">
        <f t="shared" si="88"/>
        <v>5.527424599951388E-06</v>
      </c>
      <c r="AG470">
        <f t="shared" si="95"/>
        <v>0.003518748555490831</v>
      </c>
      <c r="AH470">
        <f t="shared" si="89"/>
        <v>-6.681508573887119E-06</v>
      </c>
      <c r="AI470">
        <f>AI469+AH469</f>
        <v>0.0036054904024629486</v>
      </c>
      <c r="AJ470" s="1">
        <f t="shared" si="90"/>
        <v>1.9</v>
      </c>
      <c r="AK470">
        <f>SQRT(AG470^2+AI470^2)</f>
        <v>0.005037971063734016</v>
      </c>
      <c r="AL470">
        <f t="shared" si="91"/>
        <v>0.008479852988416367</v>
      </c>
      <c r="AM470">
        <f t="shared" si="92"/>
        <v>0.009863521640072336</v>
      </c>
      <c r="AN470" s="3">
        <f t="shared" si="84"/>
        <v>1900</v>
      </c>
      <c r="AO470">
        <f t="shared" si="93"/>
        <v>0.007914082300632456</v>
      </c>
    </row>
    <row r="471" spans="25:41" ht="12.75">
      <c r="Y471">
        <f t="shared" si="94"/>
        <v>1904</v>
      </c>
      <c r="Z471">
        <f>(Y471/$V$5)^$O$5</f>
        <v>1.2464748856321635</v>
      </c>
      <c r="AA471">
        <f>$Q$5*(Y471-$V$5)</f>
        <v>11.711857412582749</v>
      </c>
      <c r="AB471">
        <f t="shared" si="85"/>
        <v>0.656585755752956</v>
      </c>
      <c r="AC471">
        <f t="shared" si="86"/>
        <v>-0.7542513807361042</v>
      </c>
      <c r="AD471">
        <f t="shared" si="87"/>
        <v>0.010465341520944783</v>
      </c>
      <c r="AE471">
        <f>2*$T$5*$U$5*Z471*$X$5/(Y471+Y472)</f>
        <v>8.654343567782097E-06</v>
      </c>
      <c r="AF471">
        <f t="shared" si="88"/>
        <v>5.682318711997942E-06</v>
      </c>
      <c r="AG471">
        <f t="shared" si="95"/>
        <v>0.0035242759800907827</v>
      </c>
      <c r="AH471">
        <f t="shared" si="89"/>
        <v>-6.527550585364269E-06</v>
      </c>
      <c r="AI471">
        <f>AI470+AH470</f>
        <v>0.0035988088938890615</v>
      </c>
      <c r="AJ471" s="1">
        <f t="shared" si="90"/>
        <v>1.904</v>
      </c>
      <c r="AK471">
        <f>SQRT(AG471^2+AI471^2)</f>
        <v>0.005037057339218986</v>
      </c>
      <c r="AL471">
        <f t="shared" si="91"/>
        <v>0.00849815893989145</v>
      </c>
      <c r="AM471">
        <f t="shared" si="92"/>
        <v>0.009878798105348486</v>
      </c>
      <c r="AN471" s="3">
        <f t="shared" si="84"/>
        <v>1904</v>
      </c>
      <c r="AO471">
        <f t="shared" si="93"/>
        <v>0.007925388805838911</v>
      </c>
    </row>
    <row r="472" spans="25:41" ht="12.75">
      <c r="Y472">
        <f t="shared" si="94"/>
        <v>1908</v>
      </c>
      <c r="Z472">
        <f>(Y472/$V$5)^$O$5</f>
        <v>1.246624094200366</v>
      </c>
      <c r="AA472">
        <f>$Q$5*(Y472-$V$5)</f>
        <v>11.736990153811467</v>
      </c>
      <c r="AB472">
        <f t="shared" si="85"/>
        <v>0.6753328081210241</v>
      </c>
      <c r="AC472">
        <f t="shared" si="86"/>
        <v>-0.7375131173581742</v>
      </c>
      <c r="AD472">
        <f t="shared" si="87"/>
        <v>0.010471676927572865</v>
      </c>
      <c r="AE472">
        <f>2*$T$5*$U$5*Z472*$X$5/(Y472+Y473)</f>
        <v>8.637253081783607E-06</v>
      </c>
      <c r="AF472">
        <f t="shared" si="88"/>
        <v>5.833020378172893E-06</v>
      </c>
      <c r="AG472">
        <f t="shared" si="95"/>
        <v>0.003529958298802781</v>
      </c>
      <c r="AH472">
        <f t="shared" si="89"/>
        <v>-6.370087445757725E-06</v>
      </c>
      <c r="AI472">
        <f>AI471+AH471</f>
        <v>0.0035922813433036972</v>
      </c>
      <c r="AJ472" s="1">
        <f t="shared" si="90"/>
        <v>1.908</v>
      </c>
      <c r="AK472">
        <f>SQRT(AG472^2+AI472^2)</f>
        <v>0.005036376757226809</v>
      </c>
      <c r="AL472">
        <f t="shared" si="91"/>
        <v>0.008516464945610923</v>
      </c>
      <c r="AM472">
        <f t="shared" si="92"/>
        <v>0.009894203657220426</v>
      </c>
      <c r="AN472" s="3">
        <f t="shared" si="84"/>
        <v>1908</v>
      </c>
      <c r="AO472">
        <f t="shared" si="93"/>
        <v>0.007936798031781152</v>
      </c>
    </row>
    <row r="473" spans="25:41" ht="12.75">
      <c r="Y473">
        <f t="shared" si="94"/>
        <v>1912</v>
      </c>
      <c r="Z473">
        <f>(Y473/$V$5)^$O$5</f>
        <v>1.2467730080945199</v>
      </c>
      <c r="AA473">
        <f>$Q$5*(Y473-$V$5)</f>
        <v>11.762122895040186</v>
      </c>
      <c r="AB473">
        <f t="shared" si="85"/>
        <v>0.6936533058128048</v>
      </c>
      <c r="AC473">
        <f t="shared" si="86"/>
        <v>-0.720309024887907</v>
      </c>
      <c r="AD473">
        <f t="shared" si="87"/>
        <v>0.010477999822319475</v>
      </c>
      <c r="AE473">
        <f>2*$T$5*$U$5*Z473*$X$5/(Y473+Y474)</f>
        <v>8.620231991986774E-06</v>
      </c>
      <c r="AF473">
        <f t="shared" si="88"/>
        <v>5.9794524181149255E-06</v>
      </c>
      <c r="AG473">
        <f t="shared" si="95"/>
        <v>0.0035357913191809537</v>
      </c>
      <c r="AH473">
        <f t="shared" si="89"/>
        <v>-6.209230900455533E-06</v>
      </c>
      <c r="AI473">
        <f>AI472+AH472</f>
        <v>0.0035859112558579397</v>
      </c>
      <c r="AJ473" s="1">
        <f t="shared" si="90"/>
        <v>1.912</v>
      </c>
      <c r="AK473">
        <f>SQRT(AG473^2+AI473^2)</f>
        <v>0.0050359288902529255</v>
      </c>
      <c r="AL473">
        <f t="shared" si="91"/>
        <v>0.00853477100535405</v>
      </c>
      <c r="AM473">
        <f t="shared" si="92"/>
        <v>0.009909737428484987</v>
      </c>
      <c r="AN473" s="3">
        <f t="shared" si="84"/>
        <v>1912</v>
      </c>
      <c r="AO473">
        <f t="shared" si="93"/>
        <v>0.007948309246468475</v>
      </c>
    </row>
    <row r="474" spans="25:41" ht="12.75">
      <c r="Y474">
        <f t="shared" si="94"/>
        <v>1916</v>
      </c>
      <c r="Z474">
        <f>(Y474/$V$5)^$O$5</f>
        <v>1.246921628511231</v>
      </c>
      <c r="AA474">
        <f>$Q$5*(Y474-$V$5)</f>
        <v>11.787255636268904</v>
      </c>
      <c r="AB474">
        <f t="shared" si="85"/>
        <v>0.7115356772092853</v>
      </c>
      <c r="AC474">
        <f t="shared" si="86"/>
        <v>-0.7026499697988492</v>
      </c>
      <c r="AD474">
        <f t="shared" si="87"/>
        <v>0.010484310255992578</v>
      </c>
      <c r="AE474">
        <f>2*$T$5*$U$5*Z474*$X$5/(Y474+Y475)</f>
        <v>8.60327987246919E-06</v>
      </c>
      <c r="AF474">
        <f t="shared" si="88"/>
        <v>6.121540570278378E-06</v>
      </c>
      <c r="AG474">
        <f t="shared" si="95"/>
        <v>0.0035417707715990686</v>
      </c>
      <c r="AH474">
        <f t="shared" si="89"/>
        <v>-6.0450943425615235E-06</v>
      </c>
      <c r="AI474">
        <f>AI473+AH473</f>
        <v>0.003579702024957484</v>
      </c>
      <c r="AJ474" s="1">
        <f t="shared" si="90"/>
        <v>1.916</v>
      </c>
      <c r="AK474">
        <f>SQRT(AG474^2+AI474^2)</f>
        <v>0.0050357131357969724</v>
      </c>
      <c r="AL474">
        <f t="shared" si="91"/>
        <v>0.008553077118901459</v>
      </c>
      <c r="AM474">
        <f t="shared" si="92"/>
        <v>0.009925398480056802</v>
      </c>
      <c r="AN474" s="3">
        <f t="shared" si="84"/>
        <v>1916</v>
      </c>
      <c r="AO474">
        <f t="shared" si="93"/>
        <v>0.007959921660760096</v>
      </c>
    </row>
    <row r="475" spans="25:41" ht="12.75">
      <c r="Y475">
        <f t="shared" si="94"/>
        <v>1920</v>
      </c>
      <c r="Z475">
        <f>(Y475/$V$5)^$O$5</f>
        <v>1.2470699566397607</v>
      </c>
      <c r="AA475">
        <f>$Q$5*(Y475-$V$5)</f>
        <v>11.812388377497623</v>
      </c>
      <c r="AB475">
        <f t="shared" si="85"/>
        <v>0.7289686274214117</v>
      </c>
      <c r="AC475">
        <f t="shared" si="86"/>
        <v>-0.6845471059286885</v>
      </c>
      <c r="AD475">
        <f t="shared" si="87"/>
        <v>0.010490608279088296</v>
      </c>
      <c r="AE475">
        <f>2*$T$5*$U$5*Z475*$X$5/(Y475+Y476)</f>
        <v>8.586396300803535E-06</v>
      </c>
      <c r="AF475">
        <f t="shared" si="88"/>
        <v>6.2592135258930395E-06</v>
      </c>
      <c r="AG475">
        <f t="shared" si="95"/>
        <v>0.0035478923121693468</v>
      </c>
      <c r="AH475">
        <f t="shared" si="89"/>
        <v>-5.877792738071856E-06</v>
      </c>
      <c r="AI475">
        <f>AI474+AH474</f>
        <v>0.0035736569306149225</v>
      </c>
      <c r="AJ475" s="1">
        <f t="shared" si="90"/>
        <v>1.92</v>
      </c>
      <c r="AK475">
        <f>SQRT(AG475^2+AI475^2)</f>
        <v>0.005035728717522661</v>
      </c>
      <c r="AL475">
        <f t="shared" si="91"/>
        <v>0.008571383286035112</v>
      </c>
      <c r="AM475">
        <f t="shared" si="92"/>
        <v>0.00994118580213671</v>
      </c>
      <c r="AN475" s="3">
        <f t="shared" si="84"/>
        <v>1920</v>
      </c>
      <c r="AO475">
        <f t="shared" si="93"/>
        <v>0.007971634429333305</v>
      </c>
    </row>
    <row r="476" spans="25:41" ht="12.75">
      <c r="Y476">
        <f t="shared" si="94"/>
        <v>1924</v>
      </c>
      <c r="Z476">
        <f>(Y476/$V$5)^$O$5</f>
        <v>1.2472179936620857</v>
      </c>
      <c r="AA476">
        <f>$Q$5*(Y476-$V$5)</f>
        <v>11.837521118726341</v>
      </c>
      <c r="AB476">
        <f t="shared" si="85"/>
        <v>0.7459411454241824</v>
      </c>
      <c r="AC476">
        <f t="shared" si="86"/>
        <v>-0.6660118674342512</v>
      </c>
      <c r="AD476">
        <f t="shared" si="87"/>
        <v>0.01049689394179345</v>
      </c>
      <c r="AE476">
        <f>2*$T$5*$U$5*Z476*$X$5/(Y476+Y477)</f>
        <v>8.5695808580217E-06</v>
      </c>
      <c r="AF476">
        <f t="shared" si="88"/>
        <v>6.392402961037855E-06</v>
      </c>
      <c r="AG476">
        <f t="shared" si="95"/>
        <v>0.0035541515256952397</v>
      </c>
      <c r="AH476">
        <f t="shared" si="89"/>
        <v>-5.7074425503798445E-06</v>
      </c>
      <c r="AI476">
        <f>AI475+AH475</f>
        <v>0.0035677791378768507</v>
      </c>
      <c r="AJ476" s="1">
        <f t="shared" si="90"/>
        <v>1.924</v>
      </c>
      <c r="AK476">
        <f>SQRT(AG476^2+AI476^2)</f>
        <v>0.005035974686619372</v>
      </c>
      <c r="AL476">
        <f t="shared" si="91"/>
        <v>0.008589689506538318</v>
      </c>
      <c r="AM476">
        <f t="shared" si="92"/>
        <v>0.009957098315423303</v>
      </c>
      <c r="AN476" s="3">
        <f t="shared" si="84"/>
        <v>1924</v>
      </c>
      <c r="AO476">
        <f t="shared" si="93"/>
        <v>0.007983446651685353</v>
      </c>
    </row>
    <row r="477" spans="25:41" ht="12.75">
      <c r="Y477">
        <f t="shared" si="94"/>
        <v>1928</v>
      </c>
      <c r="Z477">
        <f>(Y477/$V$5)^$O$5</f>
        <v>1.247365740752958</v>
      </c>
      <c r="AA477">
        <f>$Q$5*(Y477-$V$5)</f>
        <v>11.86265385995506</v>
      </c>
      <c r="AB477">
        <f t="shared" si="85"/>
        <v>0.7624425110114483</v>
      </c>
      <c r="AC477">
        <f t="shared" si="86"/>
        <v>-0.6470559615694438</v>
      </c>
      <c r="AD477">
        <f t="shared" si="87"/>
        <v>0.010503167293988086</v>
      </c>
      <c r="AE477">
        <f>2*$T$5*$U$5*Z477*$X$5/(Y477+Y478)</f>
        <v>8.552833128579348E-06</v>
      </c>
      <c r="AF477">
        <f t="shared" si="88"/>
        <v>6.52104356681594E-06</v>
      </c>
      <c r="AG477">
        <f t="shared" si="95"/>
        <v>0.0035605439286562775</v>
      </c>
      <c r="AH477">
        <f t="shared" si="89"/>
        <v>-5.534161664155904E-06</v>
      </c>
      <c r="AI477">
        <f>AI476+AH476</f>
        <v>0.003562071695326471</v>
      </c>
      <c r="AJ477" s="1">
        <f t="shared" si="90"/>
        <v>1.928</v>
      </c>
      <c r="AK477">
        <f>SQRT(AG477^2+AI477^2)</f>
        <v>0.005036449923362395</v>
      </c>
      <c r="AL477">
        <f t="shared" si="91"/>
        <v>0.008607995780195702</v>
      </c>
      <c r="AM477">
        <f t="shared" si="92"/>
        <v>0.009973134872366065</v>
      </c>
      <c r="AN477" s="3">
        <f t="shared" si="84"/>
        <v>1928</v>
      </c>
      <c r="AO477">
        <f t="shared" si="93"/>
        <v>0.00799535737316779</v>
      </c>
    </row>
    <row r="478" spans="25:41" ht="12.75">
      <c r="Y478">
        <f t="shared" si="94"/>
        <v>1932</v>
      </c>
      <c r="Z478">
        <f>(Y478/$V$5)^$O$5</f>
        <v>1.2475131990799637</v>
      </c>
      <c r="AA478">
        <f>$Q$5*(Y478-$V$5)</f>
        <v>11.887786601183779</v>
      </c>
      <c r="AB478">
        <f t="shared" si="85"/>
        <v>0.778462301567024</v>
      </c>
      <c r="AC478">
        <f t="shared" si="86"/>
        <v>-0.6276913612906998</v>
      </c>
      <c r="AD478">
        <f t="shared" si="87"/>
        <v>0.010509428385248014</v>
      </c>
      <c r="AE478">
        <f>2*$T$5*$U$5*Z478*$X$5/(Y478+Y479)</f>
        <v>8.536152700320917E-06</v>
      </c>
      <c r="AF478">
        <f t="shared" si="88"/>
        <v>6.6450730776193875E-06</v>
      </c>
      <c r="AG478">
        <f t="shared" si="95"/>
        <v>0.0035670649722230933</v>
      </c>
      <c r="AH478">
        <f t="shared" si="89"/>
        <v>-5.35806930864972E-06</v>
      </c>
      <c r="AI478">
        <f>AI477+AH477</f>
        <v>0.003556537533662315</v>
      </c>
      <c r="AJ478" s="1">
        <f t="shared" si="90"/>
        <v>1.932</v>
      </c>
      <c r="AK478">
        <f>SQRT(AG478^2+AI478^2)</f>
        <v>0.0050371531388682</v>
      </c>
      <c r="AL478">
        <f t="shared" si="91"/>
        <v>0.008626302106793205</v>
      </c>
      <c r="AM478">
        <f t="shared" si="92"/>
        <v>0.009989294258458636</v>
      </c>
      <c r="AN478" s="3">
        <f t="shared" si="84"/>
        <v>1932</v>
      </c>
      <c r="AO478">
        <f t="shared" si="93"/>
        <v>0.008007365586052077</v>
      </c>
    </row>
    <row r="479" spans="25:41" ht="12.75">
      <c r="Y479">
        <f t="shared" si="94"/>
        <v>1936</v>
      </c>
      <c r="Z479">
        <f>(Y479/$V$5)^$O$5</f>
        <v>1.2476603698035822</v>
      </c>
      <c r="AA479">
        <f>$Q$5*(Y479-$V$5)</f>
        <v>11.912919342412497</v>
      </c>
      <c r="AB479">
        <f t="shared" si="85"/>
        <v>0.793990398647836</v>
      </c>
      <c r="AC479">
        <f t="shared" si="86"/>
        <v>-0.6079302976946045</v>
      </c>
      <c r="AD479">
        <f t="shared" si="87"/>
        <v>0.010515677264847253</v>
      </c>
      <c r="AE479">
        <f>2*$T$5*$U$5*Z479*$X$5/(Y479+Y480)</f>
        <v>8.519539164445037E-06</v>
      </c>
      <c r="AF479">
        <f t="shared" si="88"/>
        <v>6.7644322974735665E-06</v>
      </c>
      <c r="AG479">
        <f t="shared" si="95"/>
        <v>0.0035737100453007127</v>
      </c>
      <c r="AH479">
        <f t="shared" si="89"/>
        <v>-5.179285980461913E-06</v>
      </c>
      <c r="AI479">
        <f>AI478+AH478</f>
        <v>0.0035511794643536656</v>
      </c>
      <c r="AJ479" s="1">
        <f t="shared" si="90"/>
        <v>1.936</v>
      </c>
      <c r="AK479">
        <f>SQRT(AG479^2+AI479^2)</f>
        <v>0.005038082877040671</v>
      </c>
      <c r="AL479">
        <f t="shared" si="91"/>
        <v>0.008644608486118074</v>
      </c>
      <c r="AM479">
        <f t="shared" si="92"/>
        <v>0.010005575193570584</v>
      </c>
      <c r="AN479" s="3">
        <f t="shared" si="84"/>
        <v>1936</v>
      </c>
      <c r="AO479">
        <f t="shared" si="93"/>
        <v>0.008019470230625143</v>
      </c>
    </row>
    <row r="480" spans="25:41" ht="12.75">
      <c r="Y480">
        <f t="shared" si="94"/>
        <v>1940</v>
      </c>
      <c r="Z480">
        <f>(Y480/$V$5)^$O$5</f>
        <v>1.2478072540772427</v>
      </c>
      <c r="AA480">
        <f>$Q$5*(Y480-$V$5)</f>
        <v>11.938052083641214</v>
      </c>
      <c r="AB480">
        <f t="shared" si="85"/>
        <v>0.8090169943749471</v>
      </c>
      <c r="AC480">
        <f t="shared" si="86"/>
        <v>-0.5877852522924735</v>
      </c>
      <c r="AD480">
        <f t="shared" si="87"/>
        <v>0.010521913981760502</v>
      </c>
      <c r="AE480">
        <f>2*$T$5*$U$5*Z480*$X$5/(Y480+Y481)</f>
        <v>8.502992115470384E-06</v>
      </c>
      <c r="AF480">
        <f t="shared" si="88"/>
        <v>6.879065124451723E-06</v>
      </c>
      <c r="AG480">
        <f t="shared" si="95"/>
        <v>0.0035804744775981864</v>
      </c>
      <c r="AH480">
        <f t="shared" si="89"/>
        <v>-4.997933365832672E-06</v>
      </c>
      <c r="AI480">
        <f>AI479+AH479</f>
        <v>0.0035460001783732035</v>
      </c>
      <c r="AJ480" s="1">
        <f t="shared" si="90"/>
        <v>1.94</v>
      </c>
      <c r="AK480">
        <f>SQRT(AG480^2+AI480^2)</f>
        <v>0.005039237516703772</v>
      </c>
      <c r="AL480">
        <f t="shared" si="91"/>
        <v>0.00866291491795885</v>
      </c>
      <c r="AM480">
        <f t="shared" si="92"/>
        <v>0.010021976333316139</v>
      </c>
      <c r="AN480" s="3">
        <f t="shared" si="84"/>
        <v>1940</v>
      </c>
      <c r="AO480">
        <f t="shared" si="93"/>
        <v>0.00803167019631363</v>
      </c>
    </row>
    <row r="481" spans="25:41" ht="12.75">
      <c r="Y481">
        <f t="shared" si="94"/>
        <v>1944</v>
      </c>
      <c r="Z481">
        <f>(Y481/$V$5)^$O$5</f>
        <v>1.2479538530473826</v>
      </c>
      <c r="AA481">
        <f>$Q$5*(Y481-$V$5)</f>
        <v>11.963184824869932</v>
      </c>
      <c r="AB481">
        <f t="shared" si="85"/>
        <v>0.8235325976284272</v>
      </c>
      <c r="AC481">
        <f t="shared" si="86"/>
        <v>-0.5672689491267567</v>
      </c>
      <c r="AD481">
        <f t="shared" si="87"/>
        <v>0.010528138584665572</v>
      </c>
      <c r="AE481">
        <f>2*$T$5*$U$5*Z481*$X$5/(Y481+Y482)</f>
        <v>8.486511151201958E-06</v>
      </c>
      <c r="AF481">
        <f t="shared" si="88"/>
        <v>6.988918573151963E-06</v>
      </c>
      <c r="AG481">
        <f t="shared" si="95"/>
        <v>0.0035873535427226383</v>
      </c>
      <c r="AH481">
        <f t="shared" si="89"/>
        <v>-4.814134262494838E-06</v>
      </c>
      <c r="AI481">
        <f>AI480+AH480</f>
        <v>0.003541002245007371</v>
      </c>
      <c r="AJ481" s="1">
        <f t="shared" si="90"/>
        <v>1.944</v>
      </c>
      <c r="AK481">
        <f>SQRT(AG481^2+AI481^2)</f>
        <v>0.005040615273915666</v>
      </c>
      <c r="AL481">
        <f t="shared" si="91"/>
        <v>0.008681221402105348</v>
      </c>
      <c r="AM481">
        <f t="shared" si="92"/>
        <v>0.010038496270458233</v>
      </c>
      <c r="AN481" s="3">
        <f t="shared" si="84"/>
        <v>1944</v>
      </c>
      <c r="AO481">
        <f t="shared" si="93"/>
        <v>0.008043964322835493</v>
      </c>
    </row>
    <row r="482" spans="25:41" ht="12.75">
      <c r="Y482">
        <f t="shared" si="94"/>
        <v>1948</v>
      </c>
      <c r="Z482">
        <f>(Y482/$V$5)^$O$5</f>
        <v>1.2481001678535038</v>
      </c>
      <c r="AA482">
        <f>$Q$5*(Y482-$V$5)</f>
        <v>11.988317566098651</v>
      </c>
      <c r="AB482">
        <f t="shared" si="85"/>
        <v>0.8375280400421417</v>
      </c>
      <c r="AC482">
        <f t="shared" si="86"/>
        <v>-0.5463943467342691</v>
      </c>
      <c r="AD482">
        <f t="shared" si="87"/>
        <v>0.010534351121945796</v>
      </c>
      <c r="AE482">
        <f>2*$T$5*$U$5*Z482*$X$5/(Y482+Y483)</f>
        <v>8.470095872697747E-06</v>
      </c>
      <c r="AF482">
        <f t="shared" si="88"/>
        <v>7.0939427952295776E-06</v>
      </c>
      <c r="AG482">
        <f t="shared" si="95"/>
        <v>0.00359434246129579</v>
      </c>
      <c r="AH482">
        <f t="shared" si="89"/>
        <v>-4.628012501139315E-06</v>
      </c>
      <c r="AI482">
        <f>AI481+AH481</f>
        <v>0.003536188110744876</v>
      </c>
      <c r="AJ482" s="1">
        <f t="shared" si="90"/>
        <v>1.948</v>
      </c>
      <c r="AK482">
        <f>SQRT(AG482^2+AI482^2)</f>
        <v>0.005042214204458919</v>
      </c>
      <c r="AL482">
        <f t="shared" si="91"/>
        <v>0.008699527938348661</v>
      </c>
      <c r="AM482">
        <f t="shared" si="92"/>
        <v>0.010055133536346308</v>
      </c>
      <c r="AN482" s="3">
        <f t="shared" si="84"/>
        <v>1948</v>
      </c>
      <c r="AO482">
        <f t="shared" si="93"/>
        <v>0.008056351401377693</v>
      </c>
    </row>
    <row r="483" spans="25:41" ht="12.75">
      <c r="Y483">
        <f t="shared" si="94"/>
        <v>1952</v>
      </c>
      <c r="Z483">
        <f>(Y483/$V$5)^$O$5</f>
        <v>1.248246199628229</v>
      </c>
      <c r="AA483">
        <f>$Q$5*(Y483-$V$5)</f>
        <v>12.01345030732737</v>
      </c>
      <c r="AB483">
        <f t="shared" si="85"/>
        <v>0.850994481794692</v>
      </c>
      <c r="AC483">
        <f t="shared" si="86"/>
        <v>-0.5251746299612956</v>
      </c>
      <c r="AD483">
        <f t="shared" si="87"/>
        <v>0.010540551641692422</v>
      </c>
      <c r="AE483">
        <f>2*$T$5*$U$5*Z483*$X$5/(Y483+Y484)</f>
        <v>8.453745884235822E-06</v>
      </c>
      <c r="AF483">
        <f t="shared" si="88"/>
        <v>7.194091097979273E-06</v>
      </c>
      <c r="AG483">
        <f t="shared" si="95"/>
        <v>0.0036014364040910197</v>
      </c>
      <c r="AH483">
        <f t="shared" si="89"/>
        <v>-4.439692866540373E-06</v>
      </c>
      <c r="AI483">
        <f>AI482+AH482</f>
        <v>0.0035315600982437365</v>
      </c>
      <c r="AJ483" s="1">
        <f t="shared" si="90"/>
        <v>1.952</v>
      </c>
      <c r="AK483">
        <f>SQRT(AG483^2+AI483^2)</f>
        <v>0.005044032206501002</v>
      </c>
      <c r="AL483">
        <f t="shared" si="91"/>
        <v>0.008717834526481139</v>
      </c>
      <c r="AM483">
        <f t="shared" si="92"/>
        <v>0.010071886602386167</v>
      </c>
      <c r="AN483" s="3">
        <f t="shared" si="84"/>
        <v>1952</v>
      </c>
      <c r="AO483">
        <f t="shared" si="93"/>
        <v>0.008068830175798592</v>
      </c>
    </row>
    <row r="484" spans="25:41" ht="12.75">
      <c r="Y484">
        <f t="shared" si="94"/>
        <v>1956</v>
      </c>
      <c r="Z484">
        <f>(Y484/$V$5)^$O$5</f>
        <v>1.2483919494973563</v>
      </c>
      <c r="AA484">
        <f>$Q$5*(Y484-$V$5)</f>
        <v>12.038583048556088</v>
      </c>
      <c r="AB484">
        <f t="shared" si="85"/>
        <v>0.8639234171928355</v>
      </c>
      <c r="AC484">
        <f t="shared" si="86"/>
        <v>-0.5036232016357605</v>
      </c>
      <c r="AD484">
        <f t="shared" si="87"/>
        <v>0.010546740191706911</v>
      </c>
      <c r="AE484">
        <f>2*$T$5*$U$5*Z484*$X$5/(Y484+Y485)</f>
        <v>8.437460793281811E-06</v>
      </c>
      <c r="AF484">
        <f t="shared" si="88"/>
        <v>7.289319960962595E-06</v>
      </c>
      <c r="AG484">
        <f t="shared" si="95"/>
        <v>0.003608630495188999</v>
      </c>
      <c r="AH484">
        <f t="shared" si="89"/>
        <v>-4.249301018388789E-06</v>
      </c>
      <c r="AI484">
        <f>AI483+AH483</f>
        <v>0.003527120405377196</v>
      </c>
      <c r="AJ484" s="1">
        <f t="shared" si="90"/>
        <v>1.956</v>
      </c>
      <c r="AK484">
        <f>SQRT(AG484^2+AI484^2)</f>
        <v>0.005046067023418951</v>
      </c>
      <c r="AL484">
        <f t="shared" si="91"/>
        <v>0.00873614116629639</v>
      </c>
      <c r="AM484">
        <f t="shared" si="92"/>
        <v>0.010088753881540308</v>
      </c>
      <c r="AN484" s="3">
        <f t="shared" si="84"/>
        <v>1956</v>
      </c>
      <c r="AO484">
        <f t="shared" si="93"/>
        <v>0.008081399343853806</v>
      </c>
    </row>
    <row r="485" spans="25:41" ht="12.75">
      <c r="Y485">
        <f t="shared" si="94"/>
        <v>1960</v>
      </c>
      <c r="Z485">
        <f>(Y485/$V$5)^$O$5</f>
        <v>1.2485374185799156</v>
      </c>
      <c r="AA485">
        <f>$Q$5*(Y485-$V$5)</f>
        <v>12.063715789784807</v>
      </c>
      <c r="AB485">
        <f t="shared" si="85"/>
        <v>0.8763066800438639</v>
      </c>
      <c r="AC485">
        <f t="shared" si="86"/>
        <v>-0.48175367410171477</v>
      </c>
      <c r="AD485">
        <f t="shared" si="87"/>
        <v>0.010552916819503358</v>
      </c>
      <c r="AE485">
        <f>2*$T$5*$U$5*Z485*$X$5/(Y485+Y486)</f>
        <v>8.421240210456787E-06</v>
      </c>
      <c r="AF485">
        <f t="shared" si="88"/>
        <v>7.379589050677277E-06</v>
      </c>
      <c r="AG485">
        <f t="shared" si="95"/>
        <v>0.0036159198151499614</v>
      </c>
      <c r="AH485">
        <f t="shared" si="89"/>
        <v>-4.056963411880655E-06</v>
      </c>
      <c r="AI485">
        <f>AI484+AH484</f>
        <v>0.0035228711043588075</v>
      </c>
      <c r="AJ485" s="1">
        <f t="shared" si="90"/>
        <v>1.96</v>
      </c>
      <c r="AK485">
        <f>SQRT(AG485^2+AI485^2)</f>
        <v>0.00504831624678173</v>
      </c>
      <c r="AL485">
        <f t="shared" si="91"/>
        <v>0.008754447857589252</v>
      </c>
      <c r="AM485">
        <f t="shared" si="92"/>
        <v>0.010105733729856996</v>
      </c>
      <c r="AN485" s="3">
        <f t="shared" si="84"/>
        <v>1960</v>
      </c>
      <c r="AO485">
        <f t="shared" si="93"/>
        <v>0.008094057558444057</v>
      </c>
    </row>
    <row r="486" spans="25:41" ht="12.75">
      <c r="Y486">
        <f t="shared" si="94"/>
        <v>1964</v>
      </c>
      <c r="Z486">
        <f>(Y486/$V$5)^$O$5</f>
        <v>1.2486826079882223</v>
      </c>
      <c r="AA486">
        <f>$Q$5*(Y486-$V$5)</f>
        <v>12.088848531013525</v>
      </c>
      <c r="AB486">
        <f t="shared" si="85"/>
        <v>0.8881364488135449</v>
      </c>
      <c r="AC486">
        <f t="shared" si="86"/>
        <v>-0.45957986062148715</v>
      </c>
      <c r="AD486">
        <f t="shared" si="87"/>
        <v>0.010559081572310752</v>
      </c>
      <c r="AE486">
        <f>2*$T$5*$U$5*Z486*$X$5/(Y486+Y487)</f>
        <v>8.40508374950553E-06</v>
      </c>
      <c r="AF486">
        <f t="shared" si="88"/>
        <v>7.464861233266276E-06</v>
      </c>
      <c r="AG486">
        <f t="shared" si="95"/>
        <v>0.0036232994042006386</v>
      </c>
      <c r="AH486">
        <f t="shared" si="89"/>
        <v>-3.862807218109678E-06</v>
      </c>
      <c r="AI486">
        <f>AI485+AH485</f>
        <v>0.0035188141409469268</v>
      </c>
      <c r="AJ486" s="1">
        <f t="shared" si="90"/>
        <v>1.964</v>
      </c>
      <c r="AK486">
        <f>SQRT(AG486^2+AI486^2)</f>
        <v>0.005050777319483483</v>
      </c>
      <c r="AL486">
        <f t="shared" si="91"/>
        <v>0.008772754600155804</v>
      </c>
      <c r="AM486">
        <f t="shared" si="92"/>
        <v>0.010122824448026528</v>
      </c>
      <c r="AN486" s="3">
        <f t="shared" si="84"/>
        <v>1964</v>
      </c>
      <c r="AO486">
        <f t="shared" si="93"/>
        <v>0.008106803428883834</v>
      </c>
    </row>
    <row r="487" spans="25:41" ht="12.75">
      <c r="Y487">
        <f t="shared" si="94"/>
        <v>1968</v>
      </c>
      <c r="Z487">
        <f>(Y487/$V$5)^$O$5</f>
        <v>1.2488275188279303</v>
      </c>
      <c r="AA487">
        <f>$Q$5*(Y487-$V$5)</f>
        <v>12.113981272242244</v>
      </c>
      <c r="AB487">
        <f t="shared" si="85"/>
        <v>0.8994052515663715</v>
      </c>
      <c r="AC487">
        <f t="shared" si="86"/>
        <v>-0.437115766650932</v>
      </c>
      <c r="AD487">
        <f t="shared" si="87"/>
        <v>0.010565234497075244</v>
      </c>
      <c r="AE487">
        <f>2*$T$5*$U$5*Z487*$X$5/(Y487+Y488)</f>
        <v>8.388991027265166E-06</v>
      </c>
      <c r="AF487">
        <f t="shared" si="88"/>
        <v>7.5451025852654605E-06</v>
      </c>
      <c r="AG487">
        <f t="shared" si="95"/>
        <v>0.0036307642654339048</v>
      </c>
      <c r="AH487">
        <f t="shared" si="89"/>
        <v>-3.6669602443108026E-06</v>
      </c>
      <c r="AI487">
        <f>AI486+AH486</f>
        <v>0.0035149513337288173</v>
      </c>
      <c r="AJ487" s="1">
        <f t="shared" si="90"/>
        <v>1.968</v>
      </c>
      <c r="AK487">
        <f>SQRT(AG487^2+AI487^2)</f>
        <v>0.005053447539020643</v>
      </c>
      <c r="AL487">
        <f t="shared" si="91"/>
        <v>0.008791061393793343</v>
      </c>
      <c r="AM487">
        <f t="shared" si="92"/>
        <v>0.010140024282962913</v>
      </c>
      <c r="AN487" s="3">
        <f t="shared" si="84"/>
        <v>1968</v>
      </c>
      <c r="AO487">
        <f t="shared" si="93"/>
        <v>0.008119635522189398</v>
      </c>
    </row>
    <row r="488" spans="25:41" ht="12.75">
      <c r="Y488">
        <f t="shared" si="94"/>
        <v>1972</v>
      </c>
      <c r="Z488">
        <f>(Y488/$V$5)^$O$5</f>
        <v>1.2489721521980874</v>
      </c>
      <c r="AA488">
        <f>$Q$5*(Y488-$V$5)</f>
        <v>12.13911401347096</v>
      </c>
      <c r="AB488">
        <f t="shared" si="85"/>
        <v>0.9101059706849954</v>
      </c>
      <c r="AC488">
        <f t="shared" si="86"/>
        <v>-0.41437558099328464</v>
      </c>
      <c r="AD488">
        <f t="shared" si="87"/>
        <v>0.010571375640462479</v>
      </c>
      <c r="AE488">
        <f>2*$T$5*$U$5*Z488*$X$5/(Y488+Y489)</f>
        <v>8.37296166363422E-06</v>
      </c>
      <c r="AF488">
        <f t="shared" si="88"/>
        <v>7.620282402390076E-06</v>
      </c>
      <c r="AG488">
        <f t="shared" si="95"/>
        <v>0.0036383093680191704</v>
      </c>
      <c r="AH488">
        <f t="shared" si="89"/>
        <v>-3.469550854002929E-06</v>
      </c>
      <c r="AI488">
        <f>AI487+AH487</f>
        <v>0.0035112843734845063</v>
      </c>
      <c r="AJ488" s="1">
        <f t="shared" si="90"/>
        <v>1.972</v>
      </c>
      <c r="AK488">
        <f>SQRT(AG488^2+AI488^2)</f>
        <v>0.0050563240609055645</v>
      </c>
      <c r="AL488">
        <f t="shared" si="91"/>
        <v>0.008809368238300376</v>
      </c>
      <c r="AM488">
        <f t="shared" si="92"/>
        <v>0.010157331429409399</v>
      </c>
      <c r="AN488" s="3">
        <f t="shared" si="84"/>
        <v>1972</v>
      </c>
      <c r="AO488">
        <f t="shared" si="93"/>
        <v>0.008132552364384857</v>
      </c>
    </row>
    <row r="489" spans="25:41" ht="12.75">
      <c r="Y489">
        <f t="shared" si="94"/>
        <v>1976</v>
      </c>
      <c r="Z489">
        <f>(Y489/$V$5)^$O$5</f>
        <v>1.249116509191186</v>
      </c>
      <c r="AA489">
        <f>$Q$5*(Y489-$V$5)</f>
        <v>12.164246754699679</v>
      </c>
      <c r="AB489">
        <f t="shared" si="85"/>
        <v>0.9202318473658702</v>
      </c>
      <c r="AC489">
        <f t="shared" si="86"/>
        <v>-0.3913736668372027</v>
      </c>
      <c r="AD489">
        <f t="shared" si="87"/>
        <v>0.010577505048859763</v>
      </c>
      <c r="AE489">
        <f>2*$T$5*$U$5*Z489*$X$5/(Y489+Y490)</f>
        <v>8.356995281541982E-06</v>
      </c>
      <c r="AF489">
        <f t="shared" si="88"/>
        <v>7.690373206361239E-06</v>
      </c>
      <c r="AG489">
        <f t="shared" si="95"/>
        <v>0.0036459296504215604</v>
      </c>
      <c r="AH489">
        <f t="shared" si="89"/>
        <v>-3.270707887078287E-06</v>
      </c>
      <c r="AI489">
        <f>AI488+AH488</f>
        <v>0.0035078148226305034</v>
      </c>
      <c r="AJ489" s="1">
        <f t="shared" si="90"/>
        <v>1.976</v>
      </c>
      <c r="AK489">
        <f>SQRT(AG489^2+AI489^2)</f>
        <v>0.005059403902209167</v>
      </c>
      <c r="AL489">
        <f t="shared" si="91"/>
        <v>0.008827675133476608</v>
      </c>
      <c r="AM489">
        <f t="shared" si="92"/>
        <v>0.010174744031566131</v>
      </c>
      <c r="AN489" s="3">
        <f t="shared" si="84"/>
        <v>1976</v>
      </c>
      <c r="AO489">
        <f t="shared" si="93"/>
        <v>0.008145552441824957</v>
      </c>
    </row>
    <row r="490" spans="25:41" ht="12.75">
      <c r="Y490">
        <f t="shared" si="94"/>
        <v>1980</v>
      </c>
      <c r="Z490">
        <f>(Y490/$V$5)^$O$5</f>
        <v>1.2492605908932166</v>
      </c>
      <c r="AA490">
        <f>$Q$5*(Y490-$V$5)</f>
        <v>12.189379495928398</v>
      </c>
      <c r="AB490">
        <f t="shared" si="85"/>
        <v>0.9297764858882513</v>
      </c>
      <c r="AC490">
        <f t="shared" si="86"/>
        <v>-0.3681245526846781</v>
      </c>
      <c r="AD490">
        <f t="shared" si="87"/>
        <v>0.010583622768378332</v>
      </c>
      <c r="AE490">
        <f>2*$T$5*$U$5*Z490*$X$5/(Y490+Y491)</f>
        <v>8.341091506918298E-06</v>
      </c>
      <c r="AF490">
        <f t="shared" si="88"/>
        <v>7.755350749774834E-06</v>
      </c>
      <c r="AG490">
        <f t="shared" si="95"/>
        <v>0.0036536200236279215</v>
      </c>
      <c r="AH490">
        <f t="shared" si="89"/>
        <v>-3.070560579886266E-06</v>
      </c>
      <c r="AI490">
        <f>AI489+AH489</f>
        <v>0.003504544114743425</v>
      </c>
      <c r="AJ490" s="1">
        <f t="shared" si="90"/>
        <v>1.98</v>
      </c>
      <c r="AK490">
        <f>SQRT(AG490^2+AI490^2)</f>
        <v>0.005062683945224872</v>
      </c>
      <c r="AL490">
        <f t="shared" si="91"/>
        <v>0.00884598207912295</v>
      </c>
      <c r="AM490">
        <f t="shared" si="92"/>
        <v>0.010192260184738322</v>
      </c>
      <c r="AN490" s="3">
        <f t="shared" si="84"/>
        <v>1980</v>
      </c>
      <c r="AO490">
        <f t="shared" si="93"/>
        <v>0.008158634202533271</v>
      </c>
    </row>
    <row r="491" spans="25:41" ht="12.75">
      <c r="Y491">
        <f t="shared" si="94"/>
        <v>1984</v>
      </c>
      <c r="Z491">
        <f>(Y491/$V$5)^$O$5</f>
        <v>1.2494043983837193</v>
      </c>
      <c r="AA491">
        <f>$Q$5*(Y491-$V$5)</f>
        <v>12.214512237157116</v>
      </c>
      <c r="AB491">
        <f t="shared" si="85"/>
        <v>0.9387338576538741</v>
      </c>
      <c r="AC491">
        <f t="shared" si="86"/>
        <v>-0.34464292317451695</v>
      </c>
      <c r="AD491">
        <f t="shared" si="87"/>
        <v>0.01058972884485554</v>
      </c>
      <c r="AE491">
        <f>2*$T$5*$U$5*Z491*$X$5/(Y491+Y492)</f>
        <v>8.325249968663687E-06</v>
      </c>
      <c r="AF491">
        <f t="shared" si="88"/>
        <v>7.815194019016457E-06</v>
      </c>
      <c r="AG491">
        <f t="shared" si="95"/>
        <v>0.003661375374377696</v>
      </c>
      <c r="AH491">
        <f t="shared" si="89"/>
        <v>-2.869238485358809E-06</v>
      </c>
      <c r="AI491">
        <f>AI490+AH490</f>
        <v>0.0035014735541635386</v>
      </c>
      <c r="AJ491" s="1">
        <f t="shared" si="90"/>
        <v>1.984</v>
      </c>
      <c r="AK491">
        <f>SQRT(AG491^2+AI491^2)</f>
        <v>0.005066160941245951</v>
      </c>
      <c r="AL491">
        <f t="shared" si="91"/>
        <v>0.008864289075041477</v>
      </c>
      <c r="AM491">
        <f t="shared" si="92"/>
        <v>0.01020987793700325</v>
      </c>
      <c r="AN491" s="3">
        <f t="shared" si="84"/>
        <v>1984</v>
      </c>
      <c r="AO491">
        <f t="shared" si="93"/>
        <v>0.008171796057554437</v>
      </c>
    </row>
    <row r="492" spans="25:41" ht="12.75">
      <c r="Y492">
        <f t="shared" si="94"/>
        <v>1988</v>
      </c>
      <c r="Z492">
        <f>(Y492/$V$5)^$O$5</f>
        <v>1.2495479327358345</v>
      </c>
      <c r="AA492">
        <f>$Q$5*(Y492-$V$5)</f>
        <v>12.239644978385835</v>
      </c>
      <c r="AB492">
        <f t="shared" si="85"/>
        <v>0.9470983049947443</v>
      </c>
      <c r="AC492">
        <f t="shared" si="86"/>
        <v>-0.3209436098072092</v>
      </c>
      <c r="AD492">
        <f t="shared" si="87"/>
        <v>0.010595823323857003</v>
      </c>
      <c r="AE492">
        <f>2*$T$5*$U$5*Z492*$X$5/(Y492+Y493)</f>
        <v>8.309470298619823E-06</v>
      </c>
      <c r="AF492">
        <f t="shared" si="88"/>
        <v>7.869885235227005E-06</v>
      </c>
      <c r="AG492">
        <f t="shared" si="95"/>
        <v>0.0036691905683967126</v>
      </c>
      <c r="AH492">
        <f t="shared" si="89"/>
        <v>-2.6668713932248344E-06</v>
      </c>
      <c r="AI492">
        <f>AI491+AH491</f>
        <v>0.00349860431567818</v>
      </c>
      <c r="AJ492" s="1">
        <f t="shared" si="90"/>
        <v>1.988</v>
      </c>
      <c r="AK492">
        <f>SQRT(AG492^2+AI492^2)</f>
        <v>0.005069831514448323</v>
      </c>
      <c r="AL492">
        <f t="shared" si="91"/>
        <v>0.00888259612103545</v>
      </c>
      <c r="AM492">
        <f t="shared" si="92"/>
        <v>0.010227595290894502</v>
      </c>
      <c r="AN492" s="3">
        <f t="shared" si="84"/>
        <v>1988</v>
      </c>
      <c r="AO492">
        <f t="shared" si="93"/>
        <v>0.008185036382319162</v>
      </c>
    </row>
    <row r="493" spans="25:41" ht="12.75">
      <c r="Y493">
        <f t="shared" si="94"/>
        <v>1992</v>
      </c>
      <c r="Z493">
        <f>(Y493/$V$5)^$O$5</f>
        <v>1.249691195016355</v>
      </c>
      <c r="AA493">
        <f>$Q$5*(Y493-$V$5)</f>
        <v>12.264777719614553</v>
      </c>
      <c r="AB493">
        <f t="shared" si="85"/>
        <v>0.9548645447466431</v>
      </c>
      <c r="AC493">
        <f t="shared" si="86"/>
        <v>-0.2970415815770344</v>
      </c>
      <c r="AD493">
        <f t="shared" si="87"/>
        <v>0.010601906250678817</v>
      </c>
      <c r="AE493">
        <f>2*$T$5*$U$5*Z493*$X$5/(Y493+Y494)</f>
        <v>8.293752131540384E-06</v>
      </c>
      <c r="AF493">
        <f t="shared" si="88"/>
        <v>7.919409853324808E-06</v>
      </c>
      <c r="AG493">
        <f t="shared" si="95"/>
        <v>0.0036770604536319395</v>
      </c>
      <c r="AH493">
        <f t="shared" si="89"/>
        <v>-2.463589250360656E-06</v>
      </c>
      <c r="AI493">
        <f>AI492+AH492</f>
        <v>0.0034959374442849554</v>
      </c>
      <c r="AJ493" s="1">
        <f t="shared" si="90"/>
        <v>1.992</v>
      </c>
      <c r="AK493">
        <f>SQRT(AG493^2+AI493^2)</f>
        <v>0.005073692165870684</v>
      </c>
      <c r="AL493">
        <f t="shared" si="91"/>
        <v>0.00890090321690929</v>
      </c>
      <c r="AM493">
        <f t="shared" si="92"/>
        <v>0.010245410205101781</v>
      </c>
      <c r="AN493" s="3">
        <f t="shared" si="84"/>
        <v>1992</v>
      </c>
      <c r="AO493">
        <f t="shared" si="93"/>
        <v>0.008198353518020663</v>
      </c>
    </row>
    <row r="494" spans="25:41" ht="12.75">
      <c r="Y494">
        <f t="shared" si="94"/>
        <v>1996</v>
      </c>
      <c r="Z494">
        <f>(Y494/$V$5)^$O$5</f>
        <v>1.249834186285774</v>
      </c>
      <c r="AA494">
        <f>$Q$5*(Y494-$V$5)</f>
        <v>12.289910460843272</v>
      </c>
      <c r="AB494">
        <f t="shared" si="85"/>
        <v>0.962027671586086</v>
      </c>
      <c r="AC494">
        <f t="shared" si="86"/>
        <v>-0.27295193551732455</v>
      </c>
      <c r="AD494">
        <f t="shared" si="87"/>
        <v>0.010607977670349612</v>
      </c>
      <c r="AE494">
        <f>2*$T$5*$U$5*Z494*$X$5/(Y494+Y495)</f>
        <v>8.278095105062219E-06</v>
      </c>
      <c r="AF494">
        <f t="shared" si="88"/>
        <v>7.963756559091183E-06</v>
      </c>
      <c r="AG494">
        <f t="shared" si="95"/>
        <v>0.0036849798634852643</v>
      </c>
      <c r="AH494">
        <f t="shared" si="89"/>
        <v>-2.2595220813232228E-06</v>
      </c>
      <c r="AI494">
        <f>AI493+AH493</f>
        <v>0.0034934738550345948</v>
      </c>
      <c r="AJ494" s="1">
        <f t="shared" si="90"/>
        <v>1.996</v>
      </c>
      <c r="AK494">
        <f>SQRT(AG494^2+AI494^2)</f>
        <v>0.0050777392774838444</v>
      </c>
      <c r="AL494">
        <f t="shared" si="91"/>
        <v>0.008919210362468573</v>
      </c>
      <c r="AM494">
        <f t="shared" si="92"/>
        <v>0.010263320596184693</v>
      </c>
      <c r="AN494" s="3">
        <f t="shared" si="84"/>
        <v>1996</v>
      </c>
      <c r="AO494">
        <f t="shared" si="93"/>
        <v>0.008211745773001275</v>
      </c>
    </row>
    <row r="495" spans="25:41" ht="12.75">
      <c r="Y495">
        <f t="shared" si="94"/>
        <v>2000</v>
      </c>
      <c r="Z495">
        <f>(Y495/$V$5)^$O$5</f>
        <v>1.2499769075983374</v>
      </c>
      <c r="AA495">
        <f>$Q$5*(Y495-$V$5)</f>
        <v>12.31504320207199</v>
      </c>
      <c r="AB495">
        <f t="shared" si="85"/>
        <v>0.9685831611286313</v>
      </c>
      <c r="AC495">
        <f t="shared" si="86"/>
        <v>-0.24868988716485388</v>
      </c>
      <c r="AD495">
        <f t="shared" si="87"/>
        <v>0.010614037627632732</v>
      </c>
      <c r="AE495">
        <f>2*$T$5*$U$5*Z495*$X$5/(Y495+Y496)</f>
        <v>8.262498859676893E-06</v>
      </c>
      <c r="AF495">
        <f t="shared" si="88"/>
        <v>8.002917264327557E-06</v>
      </c>
      <c r="AG495">
        <f t="shared" si="95"/>
        <v>0.0036929436200443554</v>
      </c>
      <c r="AH495">
        <f t="shared" si="89"/>
        <v>-2.0547999091127805E-06</v>
      </c>
      <c r="AI495">
        <f>AI494+AH494</f>
        <v>0.0034912143329532716</v>
      </c>
      <c r="AJ495" s="1">
        <f t="shared" si="90"/>
        <v>2</v>
      </c>
      <c r="AK495">
        <f>SQRT(AG495^2+AI495^2)</f>
        <v>0.0050819691163410926</v>
      </c>
      <c r="AL495">
        <f t="shared" si="91"/>
        <v>0.00893751755752002</v>
      </c>
      <c r="AM495">
        <f t="shared" si="92"/>
        <v>0.010281324340298933</v>
      </c>
      <c r="AN495" s="3">
        <f t="shared" si="84"/>
        <v>2000</v>
      </c>
      <c r="AO495">
        <f t="shared" si="93"/>
        <v>0.00822521142414792</v>
      </c>
    </row>
    <row r="496" spans="25:41" ht="12.75">
      <c r="Y496">
        <f t="shared" si="94"/>
        <v>2004</v>
      </c>
      <c r="Z496">
        <f>(Y496/$V$5)^$O$5</f>
        <v>1.2501193600020903</v>
      </c>
      <c r="AA496">
        <f>$Q$5*(Y496-$V$5)</f>
        <v>12.340175943300709</v>
      </c>
      <c r="AB496">
        <f t="shared" si="85"/>
        <v>0.9745268727865775</v>
      </c>
      <c r="AC496">
        <f t="shared" si="86"/>
        <v>-0.22427076094938006</v>
      </c>
      <c r="AD496">
        <f t="shared" si="87"/>
        <v>0.01062008616702826</v>
      </c>
      <c r="AE496">
        <f>2*$T$5*$U$5*Z496*$X$5/(Y496+Y497)</f>
        <v>8.246963038702526E-06</v>
      </c>
      <c r="AF496">
        <f t="shared" si="88"/>
        <v>8.036887100093262E-06</v>
      </c>
      <c r="AG496">
        <f t="shared" si="95"/>
        <v>0.003700946537308683</v>
      </c>
      <c r="AH496">
        <f t="shared" si="89"/>
        <v>-1.849552676211227E-06</v>
      </c>
      <c r="AI496">
        <f>AI495+AH495</f>
        <v>0.0034891595330441586</v>
      </c>
      <c r="AJ496" s="1">
        <f t="shared" si="90"/>
        <v>2.004</v>
      </c>
      <c r="AK496">
        <f>SQRT(AG496^2+AI496^2)</f>
        <v>0.0050863778388014055</v>
      </c>
      <c r="AL496">
        <f t="shared" si="91"/>
        <v>0.00895582480187149</v>
      </c>
      <c r="AM496">
        <f t="shared" si="92"/>
        <v>0.010299419274933252</v>
      </c>
      <c r="AN496" s="3">
        <f t="shared" si="84"/>
        <v>2004</v>
      </c>
      <c r="AO496">
        <f t="shared" si="93"/>
        <v>0.008238748718295212</v>
      </c>
    </row>
    <row r="497" spans="25:41" ht="12.75">
      <c r="Y497">
        <f t="shared" si="94"/>
        <v>2008</v>
      </c>
      <c r="Z497">
        <f>(Y497/$V$5)^$O$5</f>
        <v>1.2502615445389285</v>
      </c>
      <c r="AA497">
        <f>$Q$5*(Y497-$V$5)</f>
        <v>12.365308684529426</v>
      </c>
      <c r="AB497">
        <f t="shared" si="85"/>
        <v>0.9798550523842467</v>
      </c>
      <c r="AC497">
        <f t="shared" si="86"/>
        <v>-0.19970998051440741</v>
      </c>
      <c r="AD497">
        <f t="shared" si="87"/>
        <v>0.010626123332775156</v>
      </c>
      <c r="AE497">
        <f>2*$T$5*$U$5*Z497*$X$5/(Y497+Y498)</f>
        <v>1.6479371961548387E-05</v>
      </c>
      <c r="AF497">
        <f t="shared" si="88"/>
        <v>1.6147395876642482E-05</v>
      </c>
      <c r="AG497">
        <f t="shared" si="95"/>
        <v>0.0037089834244087762</v>
      </c>
      <c r="AH497">
        <f t="shared" si="89"/>
        <v>-3.2910950533305003E-06</v>
      </c>
      <c r="AI497">
        <f>AI496+AH496</f>
        <v>0.0034873099803679475</v>
      </c>
      <c r="AJ497" s="1">
        <f t="shared" si="90"/>
        <v>2.008</v>
      </c>
      <c r="AK497">
        <f>SQRT(AG497^2+AI497^2)</f>
        <v>0.0050909614948173535</v>
      </c>
      <c r="AL497">
        <f t="shared" si="91"/>
        <v>0.008974132095331966</v>
      </c>
      <c r="AM497">
        <f t="shared" si="92"/>
        <v>0.010317603200655676</v>
      </c>
      <c r="AN497" s="3">
        <f t="shared" si="84"/>
        <v>2008</v>
      </c>
      <c r="AO497">
        <f t="shared" si="93"/>
        <v>0.008252355873634907</v>
      </c>
    </row>
  </sheetData>
  <hyperlinks>
    <hyperlink ref="E1" r:id="rId1" tooltip="http://www.rsandt.com/staging/media/Flt Path Angl Dispersions.doc" display="http://www.rsandt.com/staging/media/Flt Path Angl Dispersions.doc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2010-12-13T00:12:22Z</dcterms:created>
  <dcterms:modified xsi:type="dcterms:W3CDTF">2011-05-08T23:22:38Z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